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wasteprousainc-my.sharepoint.com/personal/fabuchaibe_wasteprousa_com/Documents/Desktop/Municipal Marketing/TAMARAC/BAFO/"/>
    </mc:Choice>
  </mc:AlternateContent>
  <xr:revisionPtr revIDLastSave="40" documentId="8_{74F6A5F4-D0A5-488B-99CB-3BD362EB637F}" xr6:coauthVersionLast="47" xr6:coauthVersionMax="47" xr10:uidLastSave="{76183A1A-3218-42D5-8167-8527EB1E520A}"/>
  <bookViews>
    <workbookView xWindow="-110" yWindow="-110" windowWidth="19420" windowHeight="10420" activeTab="2" xr2:uid="{ADD88B92-28EF-43A5-BEF5-08F8F56CCE6D}"/>
  </bookViews>
  <sheets>
    <sheet name="Est. Unit Counts" sheetId="20" r:id="rId1"/>
    <sheet name="Residential" sheetId="1" r:id="rId2"/>
    <sheet name="Multifamily" sheetId="16" r:id="rId3"/>
    <sheet name="Commercial" sheetId="19" r:id="rId4"/>
  </sheets>
  <definedNames>
    <definedName name="_ftn1" localSheetId="3">Commercial!#REF!</definedName>
    <definedName name="_ftn1" localSheetId="2">Multifamily!#REF!</definedName>
    <definedName name="_ftnref1" localSheetId="3">Commercial!$B$119</definedName>
    <definedName name="_ftnref1" localSheetId="2">Multifamily!$B$181</definedName>
    <definedName name="_xlnm.Print_Area" localSheetId="3">Commercial!$A$1:$K$152</definedName>
    <definedName name="_xlnm.Print_Area" localSheetId="0">'Est. Unit Counts'!$A$1:$J$120</definedName>
    <definedName name="_xlnm.Print_Area" localSheetId="2">Multifamily!$A$1:$J$198</definedName>
    <definedName name="_xlnm.Print_Area" localSheetId="1">Residential!$A$1:$F$56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8" i="16" l="1"/>
  <c r="H118" i="16" s="1"/>
  <c r="F118" i="16"/>
  <c r="G117" i="16"/>
  <c r="H117" i="16" s="1"/>
  <c r="F117" i="16"/>
  <c r="F116" i="16"/>
  <c r="G116" i="16" s="1"/>
  <c r="H116" i="16" s="1"/>
  <c r="F115" i="16"/>
  <c r="G115" i="16" s="1"/>
  <c r="H115" i="16" s="1"/>
  <c r="G114" i="16"/>
  <c r="H114" i="16" s="1"/>
  <c r="F114" i="16"/>
  <c r="C41" i="20" l="1"/>
  <c r="D19" i="20"/>
  <c r="D18" i="20"/>
  <c r="C11" i="1" l="1"/>
</calcChain>
</file>

<file path=xl/sharedStrings.xml><?xml version="1.0" encoding="utf-8"?>
<sst xmlns="http://schemas.openxmlformats.org/spreadsheetml/2006/main" count="468" uniqueCount="169">
  <si>
    <t>Solid Waste</t>
  </si>
  <si>
    <t>2 x week, Carts</t>
  </si>
  <si>
    <t xml:space="preserve">Program Recyclables </t>
  </si>
  <si>
    <t xml:space="preserve">Bulk Waste </t>
  </si>
  <si>
    <t xml:space="preserve">Notes: </t>
  </si>
  <si>
    <r>
      <t xml:space="preserve">Solid Waste  </t>
    </r>
    <r>
      <rPr>
        <sz val="10"/>
        <color theme="1"/>
        <rFont val="Arial"/>
        <family val="2"/>
      </rPr>
      <t xml:space="preserve"> - </t>
    </r>
    <r>
      <rPr>
        <u/>
        <sz val="10"/>
        <color theme="1"/>
        <rFont val="Arial"/>
        <family val="2"/>
      </rPr>
      <t xml:space="preserve">Collection Component </t>
    </r>
    <r>
      <rPr>
        <sz val="10"/>
        <color theme="1"/>
        <rFont val="Arial"/>
        <family val="2"/>
      </rPr>
      <t>(per household per month)</t>
    </r>
  </si>
  <si>
    <r>
      <t>Program Recyclables –</t>
    </r>
    <r>
      <rPr>
        <sz val="10"/>
        <color theme="1"/>
        <rFont val="Arial"/>
        <family val="2"/>
      </rPr>
      <t xml:space="preserve"> </t>
    </r>
    <r>
      <rPr>
        <u/>
        <sz val="10"/>
        <color theme="1"/>
        <rFont val="Arial"/>
        <family val="2"/>
      </rPr>
      <t xml:space="preserve">Collection Component </t>
    </r>
    <r>
      <rPr>
        <sz val="10"/>
        <color theme="1"/>
        <rFont val="Arial"/>
        <family val="2"/>
      </rPr>
      <t>(per household per month)</t>
    </r>
  </si>
  <si>
    <r>
      <t xml:space="preserve">Bulk Waste </t>
    </r>
    <r>
      <rPr>
        <sz val="10"/>
        <color theme="1"/>
        <rFont val="Arial"/>
        <family val="2"/>
      </rPr>
      <t xml:space="preserve">– </t>
    </r>
    <r>
      <rPr>
        <u/>
        <sz val="10"/>
        <color theme="1"/>
        <rFont val="Arial"/>
        <family val="2"/>
      </rPr>
      <t xml:space="preserve">Collection Component </t>
    </r>
    <r>
      <rPr>
        <sz val="10"/>
        <color theme="1"/>
        <rFont val="Arial"/>
        <family val="2"/>
      </rPr>
      <t>(per household per month)</t>
    </r>
  </si>
  <si>
    <t>(Generation Factor per Cubic Yard / 2,000) x Tipping Fee = Disposal Charge per Cubic Yard</t>
  </si>
  <si>
    <t>Disposal/Processing Component:</t>
  </si>
  <si>
    <t>Total Per Cubic Yard Charge:</t>
  </si>
  <si>
    <t xml:space="preserve">Rate for Bulk Waste Collection on an unscheduled service day (with Customer request and approval): </t>
  </si>
  <si>
    <t xml:space="preserve">Collection Component: </t>
  </si>
  <si>
    <t>Rate for Solid Waste Cart Collection on an unscheduled service day (with Customer request and approval):</t>
  </si>
  <si>
    <t xml:space="preserve">*Not to Exceed: </t>
  </si>
  <si>
    <r>
      <t>Collection Component</t>
    </r>
    <r>
      <rPr>
        <sz val="10"/>
        <color theme="1"/>
        <rFont val="Arial"/>
        <family val="2"/>
      </rPr>
      <t xml:space="preserve"> </t>
    </r>
  </si>
  <si>
    <r>
      <t xml:space="preserve">Disposal/Processing Component for Excess Bulk Waste: </t>
    </r>
    <r>
      <rPr>
        <sz val="10"/>
        <color theme="1"/>
        <rFont val="Arial"/>
        <family val="2"/>
      </rPr>
      <t>The disposal/processing component of the Rate shall be calculated using the following formula.  Proposer shall fill in the pounds per cubic yard assumption, and then fill in the Disposal/Processing charge per cubic yard according to the following formula.</t>
    </r>
  </si>
  <si>
    <t xml:space="preserve">per cubic yard </t>
  </si>
  <si>
    <t>per ton</t>
  </si>
  <si>
    <t>Proposed Generation Factor per Cubic Yard:</t>
  </si>
  <si>
    <t>pounds per Cubic yard</t>
  </si>
  <si>
    <t>per cubic yard</t>
  </si>
  <si>
    <t>(Collection Component plus Disposal Component)</t>
  </si>
  <si>
    <t>(per cubic yard per Collection on an unscheduled service day)</t>
  </si>
  <si>
    <t>(per Collection on an unscheduled service day)</t>
  </si>
  <si>
    <t>per Cart for ninety-five (95) gallon (or similar size) Cart</t>
  </si>
  <si>
    <t>per Cart for sixty-five (65) gallon (or similar size) Cart</t>
  </si>
  <si>
    <t>COLLECTION COMPONENT ONLY</t>
  </si>
  <si>
    <t>Pick-ups Per Week</t>
  </si>
  <si>
    <t>Size of Dumpster (Cubic Yards)</t>
  </si>
  <si>
    <t>Extra Collection</t>
  </si>
  <si>
    <t>Notes:</t>
  </si>
  <si>
    <r>
      <t xml:space="preserve">Monthly Rates for the Following Frequency of Collection with Dumpsters </t>
    </r>
    <r>
      <rPr>
        <b/>
        <sz val="10"/>
        <color theme="1"/>
        <rFont val="Arial"/>
        <family val="2"/>
      </rPr>
      <t>(Non-compacted)</t>
    </r>
  </si>
  <si>
    <t xml:space="preserve">3. The Rates for Extra Collection shall only be charged if a Customer requests an additional Collection beyond the normal Collection schedule for that Customer.  </t>
  </si>
  <si>
    <t>(Generation Factor per Cubic Yard x Size Container x Frequency of Collection per Week x 4.33 / 2,000) x Tipping Fee = Monthly Disposal Component</t>
  </si>
  <si>
    <t>DISPOSAL COMPONENT ONLY</t>
  </si>
  <si>
    <r>
      <t xml:space="preserve">Monthly Rates for the Following Frequency of Collection with Dumpsters </t>
    </r>
    <r>
      <rPr>
        <b/>
        <sz val="10"/>
        <color theme="1"/>
        <rFont val="Arial"/>
        <family val="2"/>
      </rPr>
      <t>(Compacted)</t>
    </r>
  </si>
  <si>
    <t xml:space="preserve">  </t>
  </si>
  <si>
    <t xml:space="preserve">D.  Container Re-delivery Rate that may be charged if Commercial Collection Service is stopped due to non-payment by the Customer upon resumption of Collection Service: </t>
  </si>
  <si>
    <t>Delivery Charge for Detachable Container</t>
  </si>
  <si>
    <t>Delivery Charge for Stationary Packing Unit</t>
  </si>
  <si>
    <t>Rental Charge for Stationary Packing Unit</t>
  </si>
  <si>
    <t>Collection Charge per Pull (Solid Waste)</t>
  </si>
  <si>
    <t xml:space="preserve">*Note disposal cost is based on Tipping Fee and weight of Roll Off Container. </t>
  </si>
  <si>
    <t>Delivery Charge for Container</t>
  </si>
  <si>
    <t>*Note disposal cost is based on Tipping Fee and weight of Roll Off Container.</t>
  </si>
  <si>
    <t>Daily Rental Charge for Detachable 30-Yd Container</t>
  </si>
  <si>
    <t>Daily Rental Charge for Detachable 40-Yd Container</t>
  </si>
  <si>
    <t>Daily Rental Charge for Detachable 20-Yd Container</t>
  </si>
  <si>
    <r>
      <t xml:space="preserve">Proposed Generation Factor per </t>
    </r>
    <r>
      <rPr>
        <b/>
        <u/>
        <sz val="10"/>
        <color theme="1"/>
        <rFont val="Arial"/>
        <family val="2"/>
      </rPr>
      <t>Non-Compacted</t>
    </r>
    <r>
      <rPr>
        <b/>
        <sz val="10"/>
        <color theme="1"/>
        <rFont val="Arial"/>
        <family val="2"/>
      </rPr>
      <t xml:space="preserve"> Cubic Yard:</t>
    </r>
  </si>
  <si>
    <t>lbs per Cubic yard</t>
  </si>
  <si>
    <r>
      <t xml:space="preserve">Proposed Generation Factor per </t>
    </r>
    <r>
      <rPr>
        <b/>
        <u/>
        <sz val="10"/>
        <color theme="1"/>
        <rFont val="Arial"/>
        <family val="2"/>
      </rPr>
      <t>Compacted</t>
    </r>
    <r>
      <rPr>
        <b/>
        <sz val="10"/>
        <color theme="1"/>
        <rFont val="Arial"/>
        <family val="2"/>
      </rPr>
      <t xml:space="preserve"> Cubic Yard: </t>
    </r>
  </si>
  <si>
    <t xml:space="preserve"> per ton</t>
  </si>
  <si>
    <t>per occurrence</t>
  </si>
  <si>
    <t xml:space="preserve">per day after delivery day </t>
  </si>
  <si>
    <t>per pull</t>
  </si>
  <si>
    <t>(per Cart, per month)</t>
  </si>
  <si>
    <t>1 x week, Carts, Same day as Solid Waste</t>
  </si>
  <si>
    <t>1 x week, up to 3 CY</t>
  </si>
  <si>
    <t xml:space="preserve">Extra Collection </t>
  </si>
  <si>
    <t>Minimum of 1 x week</t>
  </si>
  <si>
    <t xml:space="preserve">Rates for Excess (more than three (3) cubic yards per Set Out) Bulk Waste Collection Service: </t>
  </si>
  <si>
    <t>Monthly Rates for Residential Service Units Collection Services</t>
  </si>
  <si>
    <t xml:space="preserve">Solid Waste Disposal Tipping Fee: </t>
  </si>
  <si>
    <t>Bulk Waste Disposal/Processing Tipping Fee:</t>
  </si>
  <si>
    <r>
      <t>Additional Program Recyclables Cart (see Sectio</t>
    </r>
    <r>
      <rPr>
        <b/>
        <u/>
        <sz val="10"/>
        <rFont val="Arial"/>
        <family val="2"/>
      </rPr>
      <t xml:space="preserve">n 6.3.B(3), (4) </t>
    </r>
    <r>
      <rPr>
        <b/>
        <u/>
        <sz val="10"/>
        <color theme="1"/>
        <rFont val="Arial"/>
        <family val="2"/>
      </rPr>
      <t xml:space="preserve">of Agreement):   </t>
    </r>
  </si>
  <si>
    <r>
      <t>Rate for Additional Solid Waste Cart, per additional Cart per month (see Se</t>
    </r>
    <r>
      <rPr>
        <b/>
        <u/>
        <sz val="10"/>
        <rFont val="Arial"/>
        <family val="2"/>
      </rPr>
      <t xml:space="preserve">ction 6.3.A(4) </t>
    </r>
    <r>
      <rPr>
        <b/>
        <u/>
        <sz val="10"/>
        <color theme="1"/>
        <rFont val="Arial"/>
        <family val="2"/>
      </rPr>
      <t xml:space="preserve">of Agreement): </t>
    </r>
  </si>
  <si>
    <t>per Cart for thirty-five (35) gallon (or similar size) Cart</t>
  </si>
  <si>
    <r>
      <t>Solid Waste and/or Program Recyclables Cart Swap Out (see Sectio</t>
    </r>
    <r>
      <rPr>
        <b/>
        <u/>
        <sz val="10"/>
        <rFont val="Arial"/>
        <family val="2"/>
      </rPr>
      <t xml:space="preserve">n 6.3.A(3), 6.3.B(3) </t>
    </r>
    <r>
      <rPr>
        <b/>
        <u/>
        <sz val="10"/>
        <color theme="1"/>
        <rFont val="Arial"/>
        <family val="2"/>
      </rPr>
      <t xml:space="preserve">of Agreement):   </t>
    </r>
  </si>
  <si>
    <r>
      <t>Solid Waste and/or Program Recyclables Cart Replacement for Lost or Stolen Carts (see Sectio</t>
    </r>
    <r>
      <rPr>
        <b/>
        <u/>
        <sz val="10"/>
        <rFont val="Arial"/>
        <family val="2"/>
      </rPr>
      <t xml:space="preserve">n 6.3.C </t>
    </r>
    <r>
      <rPr>
        <b/>
        <u/>
        <sz val="10"/>
        <color theme="1"/>
        <rFont val="Arial"/>
        <family val="2"/>
      </rPr>
      <t xml:space="preserve">of Agreement):   </t>
    </r>
  </si>
  <si>
    <t>Monthly Rates for the Following Frequency of Collection with Carts</t>
  </si>
  <si>
    <t>1 Cart</t>
  </si>
  <si>
    <t>2 Carts</t>
  </si>
  <si>
    <t>3 Carts</t>
  </si>
  <si>
    <t>1 x week</t>
  </si>
  <si>
    <t>2 x week</t>
  </si>
  <si>
    <t>3 x week</t>
  </si>
  <si>
    <t>4 x week</t>
  </si>
  <si>
    <t>Lbs/Cart</t>
  </si>
  <si>
    <t>A.   Monthly Rates for Collection of Solid Waste Carts</t>
  </si>
  <si>
    <t>1. On October 1, 2025, and annually thereafter, the Collection Component of Rates for Multifamily Collection Services will be adjusted in accordance with Section 15 of the Agreement, based on changes in Consumer Price Index.</t>
  </si>
  <si>
    <t xml:space="preserve">(Generation Factor per Solid Waste Cart x Number of Carts x Frequency of Collection per Week x 4.33 / 2,000) x Tipping Fee = Monthly Disposal Component. </t>
  </si>
  <si>
    <t xml:space="preserve">Proposed Generation Factor per Solid Waste Cart: </t>
  </si>
  <si>
    <t>The Rates for Extra Collection shall only be charged if a Customer requests an additional Collection beyond the normal Collection schedule for that Customer.</t>
  </si>
  <si>
    <t>The disposal component of the Rate shall be calculated using the following formula.  Proposer shall fill in the pounds per Cubic Yard assumption, and then fill in DISPOSAL COMPONENT ONLY Table according to the following formula.</t>
  </si>
  <si>
    <t>The disposal component of the Rate shall be calculated using the following formula.  Proposer shall fill in the pounds per Cubic Yard assumption  and then fill in DISPOSAL COMPONENT ONLY Table according to the following formula.</t>
  </si>
  <si>
    <t xml:space="preserve">B. Monthly Rates for Collection of Non-compacted (Loose) Solid Waste Dumpsters </t>
  </si>
  <si>
    <r>
      <t xml:space="preserve">C.    Monthly Rates for Collection of </t>
    </r>
    <r>
      <rPr>
        <b/>
        <u/>
        <sz val="10"/>
        <color theme="1"/>
        <rFont val="Arial"/>
        <family val="2"/>
      </rPr>
      <t>Compacted</t>
    </r>
    <r>
      <rPr>
        <b/>
        <sz val="10"/>
        <color theme="1"/>
        <rFont val="Arial"/>
        <family val="2"/>
      </rPr>
      <t xml:space="preserve"> Solid Waste Dumpsters </t>
    </r>
  </si>
  <si>
    <t>D.   Monthly Rates for Collection of Program Recyclables Carts</t>
  </si>
  <si>
    <t xml:space="preserve">(Generation Factor per Program Recyclables Cart x Number of Carts x Frequency of Collection per Week x 4.33 / 2,000) x Tipping Fee = Monthly Disposal Component. </t>
  </si>
  <si>
    <t>PROCESSING COMPONENT ONLY</t>
  </si>
  <si>
    <t xml:space="preserve">E. Monthly Rates for Collection of Non-compacted (Loose) Program Recyclables Dumpsters </t>
  </si>
  <si>
    <t>The processing component of the Rate shall be calculated using the following formula.  Proposer shall fill in the pounds per Cubic Yard assumption, and then fill in PROCESSING COMPONENT ONLY Table according to the following formula.</t>
  </si>
  <si>
    <t xml:space="preserve">Program Recyclables Tipping Fee: </t>
  </si>
  <si>
    <t>G. Rates for Collection of Roll Off Containers Attached to Compactors[1]</t>
  </si>
  <si>
    <t xml:space="preserve">F.  Container Re-delivery Rate that may be charged if Multifamily Collection Service is stopped due to non-payment by the Customer upon resumption of Collection Service: </t>
  </si>
  <si>
    <t>1. On October 1, 2025, and annually thereafter, the Collection Component of Rates for Commercial Collection Services will be adjusted in accordance with Section 15 of the Agreement, based on changes in Consumer Price Index.</t>
  </si>
  <si>
    <t>H. Rates for Collection of Roll Off Containers Not Attached to Compactors [1]</t>
  </si>
  <si>
    <t>5 x week</t>
  </si>
  <si>
    <t>6 x week</t>
  </si>
  <si>
    <t>7 x week</t>
  </si>
  <si>
    <t xml:space="preserve">7 x week </t>
  </si>
  <si>
    <r>
      <t>Tipping Fee:</t>
    </r>
    <r>
      <rPr>
        <b/>
        <sz val="11"/>
        <rFont val="Arial"/>
        <family val="2"/>
      </rPr>
      <t xml:space="preserve"> $110.16</t>
    </r>
    <r>
      <rPr>
        <b/>
        <sz val="11"/>
        <color theme="1"/>
        <rFont val="Arial"/>
        <family val="2"/>
      </rPr>
      <t xml:space="preserve"> per ton. </t>
    </r>
  </si>
  <si>
    <t xml:space="preserve">Tipping Fee: $66.94 per ton. </t>
  </si>
  <si>
    <t xml:space="preserve">Tipping Fee: $54.26 per ton. </t>
  </si>
  <si>
    <t xml:space="preserve">Selected Scenario </t>
  </si>
  <si>
    <t xml:space="preserve">Total Collection Component </t>
  </si>
  <si>
    <t xml:space="preserve">Side Door Service Requested by Residential Service Units that do not qualify for free Side Door Service (see Section 6.2.F of Agreement) </t>
  </si>
  <si>
    <r>
      <t>Special Collection Services per Sectio</t>
    </r>
    <r>
      <rPr>
        <b/>
        <u/>
        <sz val="14"/>
        <rFont val="Arial"/>
        <family val="2"/>
      </rPr>
      <t xml:space="preserve">n 6.2 and 6.3 </t>
    </r>
    <r>
      <rPr>
        <b/>
        <u/>
        <sz val="14"/>
        <color theme="1"/>
        <rFont val="Arial"/>
        <family val="2"/>
      </rPr>
      <t>of Agreement</t>
    </r>
  </si>
  <si>
    <t xml:space="preserve">per Month </t>
  </si>
  <si>
    <t>Non-Compacted Dumpsters</t>
  </si>
  <si>
    <t>Pick Ups Per Week</t>
  </si>
  <si>
    <t>Size CY</t>
  </si>
  <si>
    <t>1 CY</t>
  </si>
  <si>
    <t>2 CY</t>
  </si>
  <si>
    <t>3 CY</t>
  </si>
  <si>
    <t>4 CY</t>
  </si>
  <si>
    <t>6 CY</t>
  </si>
  <si>
    <t>8 CY</t>
  </si>
  <si>
    <t>Compacted Dumpsters</t>
  </si>
  <si>
    <t>Solid Waste Carts</t>
  </si>
  <si>
    <t>Estimated Total Residential Service Units</t>
  </si>
  <si>
    <t>Recycling Carts</t>
  </si>
  <si>
    <t>4 Carts</t>
  </si>
  <si>
    <t>5 Carts</t>
  </si>
  <si>
    <t xml:space="preserve">6 Carts </t>
  </si>
  <si>
    <t xml:space="preserve">1 x </t>
  </si>
  <si>
    <t>2 x</t>
  </si>
  <si>
    <t xml:space="preserve">3 x </t>
  </si>
  <si>
    <t xml:space="preserve">4 x </t>
  </si>
  <si>
    <t>Estimate of Customers with Roll Off Attached to Compactors</t>
  </si>
  <si>
    <t>30 YD</t>
  </si>
  <si>
    <t>40 YD</t>
  </si>
  <si>
    <t>Estimate Roll Off Attached to Compactors</t>
  </si>
  <si>
    <t>Estimate of Customers with Roll Off NOT Attached to Compactors</t>
  </si>
  <si>
    <t>20 YD</t>
  </si>
  <si>
    <t>Non-Compacted Recycling Dumpsters</t>
  </si>
  <si>
    <t xml:space="preserve">(None) </t>
  </si>
  <si>
    <t>Carts</t>
  </si>
  <si>
    <t>Size</t>
  </si>
  <si>
    <t>Compacted Dumpster</t>
  </si>
  <si>
    <t>Non-Compacted Dumpster</t>
  </si>
  <si>
    <t>Estimated Multifamily Service Unit Container Count- Solid Waste</t>
  </si>
  <si>
    <t xml:space="preserve">Estimated Multifamily Service Unit Container Count- Recycling </t>
  </si>
  <si>
    <t xml:space="preserve">Estimated Commercial Service Units Container Count  - Solid Waste </t>
  </si>
  <si>
    <r>
      <t xml:space="preserve">2. Rates proposed herein shall include all costs for providing collection and transfer to the Designated Facility </t>
    </r>
    <r>
      <rPr>
        <b/>
        <sz val="10"/>
        <rFont val="Arial"/>
        <family val="2"/>
      </rPr>
      <t>including the Franchise Fee described in Section 14.2 of the Agreement as well as the cost for providing once per month Bulk Waste Collection Service to Multifamily Service Units</t>
    </r>
    <r>
      <rPr>
        <sz val="10"/>
        <rFont val="Arial"/>
        <family val="2"/>
      </rPr>
      <t xml:space="preserve">. Disposal costs shall </t>
    </r>
    <r>
      <rPr>
        <b/>
        <sz val="10"/>
        <rFont val="Arial"/>
        <family val="2"/>
      </rPr>
      <t>not</t>
    </r>
    <r>
      <rPr>
        <sz val="10"/>
        <rFont val="Arial"/>
        <family val="2"/>
      </rPr>
      <t xml:space="preserve"> be included in the table above (see following table).</t>
    </r>
  </si>
  <si>
    <r>
      <t>2. Rates proposed herein shall include all costs for providing collection and transfer to the Designated Facility</t>
    </r>
    <r>
      <rPr>
        <b/>
        <sz val="10"/>
        <rFont val="Arial"/>
        <family val="2"/>
      </rPr>
      <t xml:space="preserve"> including the Franchise Fee described in Section 14.2 of the Agreement as well as the cost for providing once per month Bulk Waste Collection Service to Multifamily Service Units</t>
    </r>
    <r>
      <rPr>
        <sz val="10"/>
        <rFont val="Arial"/>
        <family val="2"/>
      </rPr>
      <t>. Disposal costs shall not be included in the table above (see following table).</t>
    </r>
  </si>
  <si>
    <r>
      <t xml:space="preserve">2. Rates proposed herein shall include all costs for providing collection and transfer to the Designated Facility </t>
    </r>
    <r>
      <rPr>
        <b/>
        <sz val="10"/>
        <rFont val="Arial"/>
        <family val="2"/>
      </rPr>
      <t>including the Franchise Fee described in Section 14.2 of the Agreement as well as the cost for providing once per month Bulk Waste Collection Service to Multifamily Service Units</t>
    </r>
    <r>
      <rPr>
        <sz val="10"/>
        <rFont val="Arial"/>
        <family val="2"/>
      </rPr>
      <t>. Disposal costs shall not be included in the table above (see following table).</t>
    </r>
  </si>
  <si>
    <r>
      <t xml:space="preserve">2. Rates proposed herein shall include all costs for providing collection and transfer to the Designated Facility. Processing costs shall </t>
    </r>
    <r>
      <rPr>
        <b/>
        <sz val="10"/>
        <rFont val="Arial"/>
        <family val="2"/>
      </rPr>
      <t>not</t>
    </r>
    <r>
      <rPr>
        <sz val="10"/>
        <rFont val="Arial"/>
        <family val="2"/>
      </rPr>
      <t xml:space="preserve"> be included in the table above (see following table).</t>
    </r>
  </si>
  <si>
    <t>6 Carts</t>
  </si>
  <si>
    <t xml:space="preserve">(Note columns for 4, 5, and 6 carts have been added.) </t>
  </si>
  <si>
    <t xml:space="preserve">(Note a once per week column has been added.) </t>
  </si>
  <si>
    <r>
      <t xml:space="preserve">DISPOSAL COMPONENT ONLY </t>
    </r>
    <r>
      <rPr>
        <b/>
        <i/>
        <sz val="10"/>
        <color theme="1"/>
        <rFont val="Arial"/>
        <family val="2"/>
      </rPr>
      <t>(note a once per week column has been added)</t>
    </r>
  </si>
  <si>
    <t>[1]. On October 1, 2025, and annually thereafter, the Rates for Roll Off Collection Services will be adjusted in accordance with Section 15 of the Agreement, based on changes in Consumer Price Index. Rates proposed herein shall include costs for providing collection and transfer to the Designated Facility including the Franchise Fee described in Section 14.2 of the Agreement as well as the cost for providing once per month Bulk Waste Collection Service to Multifamily Service Units.</t>
  </si>
  <si>
    <t xml:space="preserve">Note per customer information provided by the incumbent, there may be an additional 9 customers with 8 carts collected once per week; one customer with 9 carts collected once per week, one customer with 12 carts collected once per week; one customer with 32 carts collected once per week; one customer with 7 carts collected once per week; and one customer with 40 carts collected once per week. </t>
  </si>
  <si>
    <r>
      <t xml:space="preserve">2. Rates proposed herein shall include all costs for providing collection and transfer to the Designated Facility including the Franchise Fee described in Section 14.2 of the Agreement. Disposal costs shall </t>
    </r>
    <r>
      <rPr>
        <b/>
        <sz val="10"/>
        <rFont val="Arial"/>
        <family val="2"/>
      </rPr>
      <t>not</t>
    </r>
    <r>
      <rPr>
        <sz val="10"/>
        <rFont val="Arial"/>
        <family val="2"/>
      </rPr>
      <t xml:space="preserve"> be included in the table above (see following table).</t>
    </r>
  </si>
  <si>
    <r>
      <t xml:space="preserve">DISPOSAL COMPONENT ONLY </t>
    </r>
    <r>
      <rPr>
        <b/>
        <i/>
        <sz val="10"/>
        <color theme="1"/>
        <rFont val="Arial"/>
        <family val="2"/>
      </rPr>
      <t>(Note a once per week column has been added)</t>
    </r>
  </si>
  <si>
    <t>The disposal component of the Rate shall be calculated using the following formula.  Proposer shall fill in the pounds per Cart assumption, and then fill in DISPOSAL COMPONENT ONLY Table according to the following formula.</t>
  </si>
  <si>
    <t>lbs per CY</t>
  </si>
  <si>
    <t>The processing component of the Rate shall be calculated using the following formula.  Proposer shall fill in the pounds per Cart assumption, and then fill in PROCESSING COMPONENT ONLY Table according to the following formula.</t>
  </si>
  <si>
    <r>
      <t xml:space="preserve">DISPOSAL COMPONENT ONLY </t>
    </r>
    <r>
      <rPr>
        <b/>
        <i/>
        <sz val="10"/>
        <color theme="1"/>
        <rFont val="Arial"/>
        <family val="2"/>
      </rPr>
      <t>(Note a once per week column has been added.)</t>
    </r>
  </si>
  <si>
    <t>[1]. On October 1, 2025, and annually thereafter, the Rates for Roll Off Collection Services will be adjusted in accordance with Section 15 of the Agreement, based on changes in Consumer Price Index. Rates proposed herein shall include costs for providing collection and transfer to the Designated Facility including the Franchise Fee described in Section 14.2 of the Agreement.</t>
  </si>
  <si>
    <r>
      <t xml:space="preserve">The monthly rates for Residential Service Units Collection Services above shall be inclusive of all costs to collect and transport materials to the Designated Facility, including franchise fees.  The cost of tipping fees to dispose or process materials shall </t>
    </r>
    <r>
      <rPr>
        <b/>
        <i/>
        <sz val="10"/>
        <color theme="1"/>
        <rFont val="Arial"/>
        <family val="2"/>
      </rPr>
      <t>NOT</t>
    </r>
    <r>
      <rPr>
        <i/>
        <sz val="10"/>
        <color theme="1"/>
        <rFont val="Arial"/>
        <family val="2"/>
      </rPr>
      <t xml:space="preserve"> be included in the proposed Rates above, as the City pays the tipping fees directly to the Designated Facilities. </t>
    </r>
  </si>
  <si>
    <t xml:space="preserve">Note Excess Bulk Waste Rates will also apply to Multifamily Service Units requesting additional Bulk Waste Collection . The applicable tipping fee per ton would be applied to calculate the disposal/processing component for Multifamily Service Units using the formula shown above.  </t>
  </si>
  <si>
    <t>E. Rates for Collection of Roll Off Containers Attached to Compactors[1]</t>
  </si>
  <si>
    <t>F. Rates for Collection of Roll Off Containers Not Attached to Compactors [1]</t>
  </si>
  <si>
    <t>G. Rates for Bulk Waste Collection Requested by Commercial Service Units (see Section 6.7.B of the Agreement)</t>
  </si>
  <si>
    <r>
      <t xml:space="preserve">Disposal/Processing Component for Bulk Waste: </t>
    </r>
    <r>
      <rPr>
        <sz val="10"/>
        <color theme="1"/>
        <rFont val="Arial"/>
        <family val="2"/>
      </rPr>
      <t>The disposal/processing component of the Rate shall be calculated using the following formula.  Proposer shall fill in the pounds per cubic yard assumption, and then fill in the Disposal/Processing charge per cubic yard according to the following formula.</t>
    </r>
  </si>
  <si>
    <t xml:space="preserve">per __DAY____ (day or month)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</si>
</sst>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33" x14ac:knownFonts="1">
    <font>
      <sz val="11"/>
      <color theme="1"/>
      <name val="Calibri"/>
      <family val="2"/>
      <scheme val="minor"/>
    </font>
    <font>
      <sz val="11"/>
      <color theme="1"/>
      <name val="Calibri"/>
      <family val="2"/>
      <scheme val="minor"/>
    </font>
    <font>
      <sz val="11"/>
      <color theme="1"/>
      <name val="Arial"/>
      <family val="2"/>
    </font>
    <font>
      <b/>
      <sz val="10"/>
      <color theme="1"/>
      <name val="Arial"/>
      <family val="2"/>
    </font>
    <font>
      <b/>
      <sz val="10"/>
      <color rgb="FF000000"/>
      <name val="Arial"/>
      <family val="2"/>
    </font>
    <font>
      <sz val="10"/>
      <color rgb="FF000000"/>
      <name val="Arial"/>
      <family val="2"/>
    </font>
    <font>
      <sz val="10"/>
      <color theme="1"/>
      <name val="Arial"/>
      <family val="2"/>
    </font>
    <font>
      <u/>
      <sz val="10"/>
      <color theme="1"/>
      <name val="Arial"/>
      <family val="2"/>
    </font>
    <font>
      <i/>
      <sz val="10"/>
      <color theme="1"/>
      <name val="Arial"/>
      <family val="2"/>
    </font>
    <font>
      <b/>
      <u/>
      <sz val="10"/>
      <color theme="1"/>
      <name val="Arial"/>
      <family val="2"/>
    </font>
    <font>
      <b/>
      <u/>
      <sz val="14"/>
      <color theme="1"/>
      <name val="Arial"/>
      <family val="2"/>
    </font>
    <font>
      <sz val="10"/>
      <color rgb="FFFF0000"/>
      <name val="Arial"/>
      <family val="2"/>
    </font>
    <font>
      <sz val="11"/>
      <color rgb="FFFF0000"/>
      <name val="Calibri"/>
      <family val="2"/>
      <scheme val="minor"/>
    </font>
    <font>
      <b/>
      <sz val="10"/>
      <color rgb="FFFF0000"/>
      <name val="Arial"/>
      <family val="2"/>
    </font>
    <font>
      <sz val="10"/>
      <name val="Arial"/>
      <family val="2"/>
    </font>
    <font>
      <b/>
      <i/>
      <sz val="10"/>
      <color theme="1"/>
      <name val="Arial"/>
      <family val="2"/>
    </font>
    <font>
      <sz val="11"/>
      <color rgb="FFFF0000"/>
      <name val="Arial"/>
      <family val="2"/>
    </font>
    <font>
      <b/>
      <u/>
      <sz val="14"/>
      <name val="Arial"/>
      <family val="2"/>
    </font>
    <font>
      <b/>
      <u/>
      <sz val="10"/>
      <name val="Arial"/>
      <family val="2"/>
    </font>
    <font>
      <b/>
      <sz val="11"/>
      <color theme="1"/>
      <name val="Arial"/>
      <family val="2"/>
    </font>
    <font>
      <u/>
      <sz val="11"/>
      <color theme="1"/>
      <name val="Arial"/>
      <family val="2"/>
    </font>
    <font>
      <b/>
      <sz val="10"/>
      <name val="Arial"/>
      <family val="2"/>
    </font>
    <font>
      <b/>
      <sz val="11"/>
      <name val="Arial"/>
      <family val="2"/>
    </font>
    <font>
      <b/>
      <sz val="11"/>
      <color theme="1"/>
      <name val="Calibri"/>
      <family val="2"/>
      <scheme val="minor"/>
    </font>
    <font>
      <i/>
      <sz val="11"/>
      <color theme="1"/>
      <name val="Calibri"/>
      <family val="2"/>
      <scheme val="minor"/>
    </font>
    <font>
      <u/>
      <sz val="11"/>
      <color theme="1"/>
      <name val="Calibri"/>
      <family val="2"/>
      <scheme val="minor"/>
    </font>
    <font>
      <sz val="11"/>
      <color rgb="FF0000FF"/>
      <name val="Calibri"/>
      <family val="2"/>
      <scheme val="minor"/>
    </font>
    <font>
      <b/>
      <sz val="11"/>
      <name val="Calibri"/>
      <family val="2"/>
      <scheme val="minor"/>
    </font>
    <font>
      <b/>
      <u/>
      <sz val="11"/>
      <color theme="1"/>
      <name val="Calibri"/>
      <family val="2"/>
      <scheme val="minor"/>
    </font>
    <font>
      <b/>
      <u/>
      <sz val="10"/>
      <color theme="1"/>
      <name val="Calibri"/>
      <family val="2"/>
      <scheme val="minor"/>
    </font>
    <font>
      <sz val="10"/>
      <color theme="1"/>
      <name val="Calibri"/>
      <family val="2"/>
      <scheme val="minor"/>
    </font>
    <font>
      <sz val="10"/>
      <color rgb="FF0000FF"/>
      <name val="Calibri"/>
      <family val="2"/>
      <scheme val="minor"/>
    </font>
    <font>
      <b/>
      <i/>
      <sz val="11"/>
      <color theme="1"/>
      <name val="Arial"/>
      <family val="2"/>
    </font>
  </fonts>
  <fills count="8">
    <fill>
      <patternFill patternType="none"/>
    </fill>
    <fill>
      <patternFill patternType="gray125"/>
    </fill>
    <fill>
      <patternFill patternType="solid">
        <fgColor rgb="FFD9D9D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22">
    <xf numFmtId="0" fontId="0" fillId="0" borderId="0" xfId="0"/>
    <xf numFmtId="0" fontId="0" fillId="0" borderId="11" xfId="0" applyBorder="1"/>
    <xf numFmtId="0" fontId="2" fillId="0" borderId="0" xfId="0" applyFont="1"/>
    <xf numFmtId="0" fontId="3" fillId="0" borderId="2" xfId="0" applyFont="1" applyBorder="1" applyAlignment="1">
      <alignment horizontal="left" vertical="center" wrapText="1"/>
    </xf>
    <xf numFmtId="0" fontId="3" fillId="0" borderId="2" xfId="0" applyFont="1" applyBorder="1" applyAlignment="1">
      <alignment horizontal="justify" vertical="center" wrapText="1"/>
    </xf>
    <xf numFmtId="0" fontId="4" fillId="2" borderId="1" xfId="0" applyFont="1" applyFill="1" applyBorder="1" applyAlignment="1">
      <alignment horizontal="left" vertical="center" wrapText="1"/>
    </xf>
    <xf numFmtId="0" fontId="5" fillId="2" borderId="4" xfId="0" applyFont="1" applyFill="1" applyBorder="1" applyAlignment="1">
      <alignment horizontal="justify" vertical="center" wrapText="1"/>
    </xf>
    <xf numFmtId="0" fontId="3" fillId="0" borderId="7" xfId="0" applyFont="1" applyBorder="1" applyAlignment="1">
      <alignment horizontal="left" vertical="center" wrapText="1"/>
    </xf>
    <xf numFmtId="0" fontId="6" fillId="0" borderId="0" xfId="0" applyFont="1" applyAlignment="1">
      <alignment horizontal="justify" vertical="center"/>
    </xf>
    <xf numFmtId="0" fontId="6" fillId="0" borderId="0" xfId="0" applyFont="1" applyAlignment="1">
      <alignment horizontal="left" vertical="center" wrapText="1"/>
    </xf>
    <xf numFmtId="0" fontId="6" fillId="0" borderId="0" xfId="0" applyFont="1"/>
    <xf numFmtId="0" fontId="6" fillId="0" borderId="11" xfId="0" applyFont="1" applyBorder="1" applyAlignment="1">
      <alignment horizontal="left" vertical="center" wrapText="1"/>
    </xf>
    <xf numFmtId="0" fontId="6" fillId="0" borderId="11" xfId="0" applyFont="1" applyBorder="1"/>
    <xf numFmtId="0" fontId="8" fillId="0" borderId="0" xfId="0" applyFont="1"/>
    <xf numFmtId="0" fontId="3" fillId="0" borderId="0" xfId="0" applyFont="1" applyAlignment="1">
      <alignment vertical="center"/>
    </xf>
    <xf numFmtId="0" fontId="3" fillId="0" borderId="0" xfId="0" applyFont="1"/>
    <xf numFmtId="0" fontId="9"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justify" vertical="center"/>
    </xf>
    <xf numFmtId="0" fontId="9" fillId="0" borderId="0" xfId="0" applyFont="1"/>
    <xf numFmtId="0" fontId="3" fillId="0" borderId="9" xfId="0" applyFont="1" applyBorder="1" applyAlignment="1">
      <alignment horizontal="left" vertical="center"/>
    </xf>
    <xf numFmtId="0" fontId="6" fillId="0" borderId="10" xfId="0" applyFont="1" applyBorder="1"/>
    <xf numFmtId="0" fontId="3" fillId="0" borderId="9" xfId="0" applyFont="1" applyBorder="1" applyAlignment="1">
      <alignment horizontal="justify" vertical="center"/>
    </xf>
    <xf numFmtId="0" fontId="3" fillId="0" borderId="9" xfId="0" applyFont="1" applyBorder="1"/>
    <xf numFmtId="0" fontId="6" fillId="0" borderId="9" xfId="0" applyFont="1" applyBorder="1" applyAlignment="1">
      <alignment horizontal="justify" vertical="center"/>
    </xf>
    <xf numFmtId="0" fontId="6" fillId="0" borderId="0" xfId="0" applyFont="1" applyAlignment="1">
      <alignment horizontal="left" vertical="center"/>
    </xf>
    <xf numFmtId="0" fontId="9" fillId="0" borderId="0" xfId="0" applyFont="1" applyAlignment="1">
      <alignment horizontal="left" vertical="center"/>
    </xf>
    <xf numFmtId="0" fontId="6" fillId="0" borderId="8" xfId="0" applyFont="1" applyBorder="1"/>
    <xf numFmtId="0" fontId="6" fillId="0" borderId="15" xfId="0" applyFont="1" applyBorder="1" applyAlignment="1">
      <alignment horizontal="justify" vertical="center"/>
    </xf>
    <xf numFmtId="0" fontId="10" fillId="0" borderId="0" xfId="0" applyFont="1"/>
    <xf numFmtId="0" fontId="3" fillId="0" borderId="0" xfId="0" applyFont="1" applyAlignment="1">
      <alignment horizontal="left" vertical="center" indent="8"/>
    </xf>
    <xf numFmtId="0" fontId="6" fillId="0" borderId="3" xfId="0" applyFont="1" applyBorder="1" applyAlignment="1">
      <alignment horizontal="justify" vertical="center" wrapText="1"/>
    </xf>
    <xf numFmtId="0" fontId="6" fillId="0" borderId="6" xfId="0" applyFont="1" applyBorder="1" applyAlignment="1">
      <alignment horizontal="center" vertical="center" wrapText="1"/>
    </xf>
    <xf numFmtId="0" fontId="6" fillId="0" borderId="3" xfId="0" applyFont="1" applyBorder="1" applyAlignment="1">
      <alignment horizontal="left" vertical="center" wrapText="1"/>
    </xf>
    <xf numFmtId="44" fontId="6" fillId="0" borderId="0" xfId="0" applyNumberFormat="1" applyFont="1"/>
    <xf numFmtId="0" fontId="11" fillId="0" borderId="0" xfId="0" applyFont="1"/>
    <xf numFmtId="44" fontId="3" fillId="0" borderId="0" xfId="1" applyFont="1" applyFill="1" applyBorder="1" applyAlignment="1">
      <alignment horizontal="justify" vertical="center" wrapText="1"/>
    </xf>
    <xf numFmtId="0" fontId="12" fillId="0" borderId="0" xfId="0" applyFont="1"/>
    <xf numFmtId="0" fontId="13" fillId="0" borderId="0" xfId="0" applyFont="1" applyAlignment="1">
      <alignment horizontal="left" vertical="center"/>
    </xf>
    <xf numFmtId="0" fontId="11" fillId="0" borderId="0" xfId="0" applyFont="1" applyAlignment="1">
      <alignment horizontal="left" vertical="center"/>
    </xf>
    <xf numFmtId="44" fontId="6" fillId="0" borderId="0" xfId="1" applyFont="1" applyFill="1" applyBorder="1"/>
    <xf numFmtId="0" fontId="3" fillId="0" borderId="0" xfId="0" applyFont="1" applyAlignment="1">
      <alignment horizontal="left" vertical="center" wrapText="1"/>
    </xf>
    <xf numFmtId="0" fontId="3" fillId="0" borderId="0" xfId="0" applyFont="1" applyAlignment="1">
      <alignment horizontal="justify" vertical="center" wrapText="1"/>
    </xf>
    <xf numFmtId="0" fontId="4" fillId="0" borderId="0" xfId="0" applyFont="1" applyAlignment="1">
      <alignment horizontal="left" vertical="center" wrapText="1"/>
    </xf>
    <xf numFmtId="0" fontId="5" fillId="0" borderId="0" xfId="0" applyFont="1" applyAlignment="1">
      <alignment horizontal="justify" vertical="center" wrapText="1"/>
    </xf>
    <xf numFmtId="0" fontId="6" fillId="0" borderId="0" xfId="0" applyFont="1" applyAlignment="1">
      <alignment horizontal="center" vertical="center" wrapText="1"/>
    </xf>
    <xf numFmtId="44" fontId="0" fillId="0" borderId="0" xfId="0" applyNumberFormat="1"/>
    <xf numFmtId="0" fontId="6" fillId="0" borderId="0" xfId="0" applyFont="1" applyAlignment="1">
      <alignment horizontal="justify" vertical="center" wrapText="1"/>
    </xf>
    <xf numFmtId="44" fontId="6" fillId="0" borderId="0" xfId="1" applyFont="1" applyFill="1" applyBorder="1" applyAlignment="1">
      <alignment horizontal="justify" vertical="center" wrapText="1"/>
    </xf>
    <xf numFmtId="0" fontId="13" fillId="0" borderId="0" xfId="0" applyFont="1" applyAlignment="1">
      <alignment horizontal="left" vertical="center" wrapText="1"/>
    </xf>
    <xf numFmtId="44" fontId="3" fillId="3" borderId="2" xfId="1" applyFont="1" applyFill="1" applyBorder="1" applyAlignment="1">
      <alignment horizontal="justify" vertical="center" wrapText="1"/>
    </xf>
    <xf numFmtId="44" fontId="3" fillId="3" borderId="1" xfId="1" applyFont="1" applyFill="1" applyBorder="1" applyAlignment="1">
      <alignment horizontal="justify" vertical="center" wrapText="1"/>
    </xf>
    <xf numFmtId="44" fontId="6" fillId="3" borderId="1" xfId="1" applyFont="1" applyFill="1" applyBorder="1"/>
    <xf numFmtId="0" fontId="6" fillId="3" borderId="1" xfId="0" applyFont="1" applyFill="1" applyBorder="1"/>
    <xf numFmtId="44" fontId="3" fillId="3" borderId="1" xfId="1" applyFont="1" applyFill="1" applyBorder="1" applyAlignment="1">
      <alignment horizontal="justify" vertical="center"/>
    </xf>
    <xf numFmtId="44" fontId="6" fillId="3" borderId="3" xfId="1" applyFont="1" applyFill="1" applyBorder="1"/>
    <xf numFmtId="0" fontId="15" fillId="0" borderId="0" xfId="0" applyFont="1"/>
    <xf numFmtId="44" fontId="6" fillId="3" borderId="6" xfId="1" applyFont="1" applyFill="1" applyBorder="1" applyAlignment="1">
      <alignment horizontal="justify" vertical="center" wrapText="1"/>
    </xf>
    <xf numFmtId="0" fontId="6" fillId="4" borderId="6" xfId="0" applyFont="1" applyFill="1" applyBorder="1" applyAlignment="1">
      <alignment horizontal="center" vertical="center" wrapText="1"/>
    </xf>
    <xf numFmtId="44" fontId="6" fillId="4" borderId="6" xfId="1" applyFont="1" applyFill="1" applyBorder="1" applyAlignment="1">
      <alignment horizontal="justify" vertical="center" wrapText="1"/>
    </xf>
    <xf numFmtId="0" fontId="6" fillId="4" borderId="3" xfId="0" applyFont="1" applyFill="1" applyBorder="1" applyAlignment="1">
      <alignment horizontal="left" vertical="center" wrapText="1"/>
    </xf>
    <xf numFmtId="0" fontId="6" fillId="4" borderId="3" xfId="0" applyFont="1" applyFill="1" applyBorder="1" applyAlignment="1">
      <alignment horizontal="justify" vertical="center" wrapText="1"/>
    </xf>
    <xf numFmtId="0" fontId="11" fillId="4" borderId="3" xfId="0" applyFont="1" applyFill="1" applyBorder="1" applyAlignment="1">
      <alignment horizontal="justify" vertical="center" wrapText="1"/>
    </xf>
    <xf numFmtId="0" fontId="16" fillId="0" borderId="0" xfId="0" applyFont="1"/>
    <xf numFmtId="0" fontId="3" fillId="3" borderId="1" xfId="0" applyFont="1" applyFill="1" applyBorder="1" applyAlignment="1">
      <alignment vertical="center"/>
    </xf>
    <xf numFmtId="44" fontId="3" fillId="0" borderId="1" xfId="1" applyFont="1" applyFill="1" applyBorder="1"/>
    <xf numFmtId="44" fontId="3" fillId="0" borderId="1" xfId="1" applyFont="1" applyFill="1" applyBorder="1" applyAlignment="1">
      <alignment vertical="center"/>
    </xf>
    <xf numFmtId="0" fontId="2" fillId="0" borderId="3" xfId="0" applyFont="1" applyBorder="1" applyAlignment="1">
      <alignmen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0" fillId="0" borderId="0" xfId="0" applyFont="1" applyAlignment="1">
      <alignment vertical="center"/>
    </xf>
    <xf numFmtId="0" fontId="0" fillId="0" borderId="0" xfId="0" applyAlignment="1">
      <alignment wrapText="1"/>
    </xf>
    <xf numFmtId="0" fontId="19" fillId="0" borderId="0" xfId="0" applyFont="1"/>
    <xf numFmtId="44" fontId="2" fillId="3" borderId="6" xfId="1" applyFont="1" applyFill="1" applyBorder="1" applyAlignment="1">
      <alignment vertical="center" wrapText="1"/>
    </xf>
    <xf numFmtId="0" fontId="0" fillId="3" borderId="1" xfId="0" applyFill="1" applyBorder="1" applyAlignment="1">
      <alignment wrapText="1"/>
    </xf>
    <xf numFmtId="0" fontId="6" fillId="0" borderId="17" xfId="0" applyFont="1" applyBorder="1"/>
    <xf numFmtId="44" fontId="6" fillId="3" borderId="17" xfId="1" applyFont="1" applyFill="1" applyBorder="1"/>
    <xf numFmtId="0" fontId="6" fillId="0" borderId="18" xfId="0" applyFont="1" applyBorder="1"/>
    <xf numFmtId="44" fontId="6" fillId="3" borderId="18" xfId="1" applyFont="1" applyFill="1" applyBorder="1"/>
    <xf numFmtId="0" fontId="6" fillId="3" borderId="18" xfId="0" applyFont="1" applyFill="1" applyBorder="1"/>
    <xf numFmtId="0" fontId="14" fillId="4" borderId="3" xfId="0" applyFont="1" applyFill="1" applyBorder="1" applyAlignment="1">
      <alignment horizontal="justify" vertical="center" wrapText="1"/>
    </xf>
    <xf numFmtId="0" fontId="19" fillId="4" borderId="3" xfId="0" applyFont="1" applyFill="1" applyBorder="1" applyAlignment="1">
      <alignment horizontal="center" vertical="center" wrapText="1"/>
    </xf>
    <xf numFmtId="0" fontId="21" fillId="4" borderId="3" xfId="0" applyFont="1" applyFill="1" applyBorder="1" applyAlignment="1">
      <alignment horizontal="justify" vertical="center" wrapText="1"/>
    </xf>
    <xf numFmtId="0" fontId="3" fillId="4" borderId="3" xfId="0" applyFont="1" applyFill="1" applyBorder="1" applyAlignment="1">
      <alignment horizontal="justify" vertical="center" wrapText="1"/>
    </xf>
    <xf numFmtId="44" fontId="21" fillId="0" borderId="1" xfId="1" applyFont="1" applyFill="1" applyBorder="1" applyAlignment="1">
      <alignment vertical="center"/>
    </xf>
    <xf numFmtId="0" fontId="6" fillId="0" borderId="0" xfId="0" applyFont="1" applyAlignment="1">
      <alignment vertical="center" wrapText="1"/>
    </xf>
    <xf numFmtId="0" fontId="6" fillId="0" borderId="4" xfId="0" applyFont="1" applyBorder="1" applyAlignment="1">
      <alignment horizontal="center" vertical="center" wrapText="1"/>
    </xf>
    <xf numFmtId="0" fontId="11"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xf>
    <xf numFmtId="0" fontId="3" fillId="0" borderId="9" xfId="0" applyFont="1" applyBorder="1" applyAlignment="1">
      <alignment horizontal="left" vertical="center" wrapText="1"/>
    </xf>
    <xf numFmtId="44" fontId="3" fillId="0" borderId="0" xfId="1" applyFont="1" applyFill="1" applyBorder="1" applyAlignment="1">
      <alignment horizontal="justify" vertical="center"/>
    </xf>
    <xf numFmtId="0" fontId="8" fillId="0" borderId="0" xfId="0" applyFont="1" applyAlignment="1">
      <alignment horizontal="justify" vertical="center"/>
    </xf>
    <xf numFmtId="0" fontId="0" fillId="0" borderId="3" xfId="0" applyBorder="1" applyAlignment="1">
      <alignment horizontal="left" vertical="top" wrapText="1"/>
    </xf>
    <xf numFmtId="0" fontId="0" fillId="7" borderId="1" xfId="0" applyFill="1" applyBorder="1" applyAlignment="1">
      <alignment horizontal="center" vertical="center" wrapText="1"/>
    </xf>
    <xf numFmtId="0" fontId="0" fillId="7" borderId="4" xfId="0" applyFill="1" applyBorder="1" applyAlignment="1">
      <alignment horizontal="center" vertical="center" wrapText="1"/>
    </xf>
    <xf numFmtId="0" fontId="0" fillId="5" borderId="1" xfId="0" applyFill="1" applyBorder="1" applyAlignment="1">
      <alignment horizontal="left" vertical="center" wrapText="1"/>
    </xf>
    <xf numFmtId="164" fontId="26" fillId="6" borderId="19" xfId="2" applyNumberFormat="1" applyFont="1" applyFill="1" applyBorder="1" applyAlignment="1">
      <alignment horizontal="center" vertical="center" wrapText="1"/>
    </xf>
    <xf numFmtId="164" fontId="26" fillId="6" borderId="20" xfId="2" applyNumberFormat="1" applyFont="1" applyFill="1" applyBorder="1" applyAlignment="1">
      <alignment horizontal="center" vertical="center" wrapText="1"/>
    </xf>
    <xf numFmtId="0" fontId="0" fillId="5" borderId="3" xfId="0" applyFill="1" applyBorder="1" applyAlignment="1">
      <alignment horizontal="left" vertical="center" wrapText="1"/>
    </xf>
    <xf numFmtId="164" fontId="26" fillId="6" borderId="21" xfId="2" applyNumberFormat="1" applyFont="1" applyFill="1" applyBorder="1" applyAlignment="1">
      <alignment horizontal="center" vertical="center" wrapText="1"/>
    </xf>
    <xf numFmtId="164" fontId="26" fillId="6" borderId="22" xfId="2" applyNumberFormat="1" applyFont="1" applyFill="1" applyBorder="1" applyAlignment="1">
      <alignment horizontal="center" vertical="center" wrapText="1"/>
    </xf>
    <xf numFmtId="0" fontId="0" fillId="0" borderId="1" xfId="0" applyBorder="1" applyAlignment="1">
      <alignment horizontal="left" vertical="top" wrapText="1"/>
    </xf>
    <xf numFmtId="0" fontId="0" fillId="7" borderId="3" xfId="0" applyFill="1" applyBorder="1" applyAlignment="1">
      <alignment horizontal="center" vertical="center" wrapText="1"/>
    </xf>
    <xf numFmtId="0" fontId="0" fillId="7" borderId="6" xfId="0" applyFill="1" applyBorder="1" applyAlignment="1">
      <alignment horizontal="center" vertical="center" wrapText="1"/>
    </xf>
    <xf numFmtId="0" fontId="0" fillId="0" borderId="0" xfId="0" applyAlignment="1">
      <alignment horizontal="center" vertical="center" wrapText="1"/>
    </xf>
    <xf numFmtId="0" fontId="23" fillId="0" borderId="0" xfId="0" applyFont="1"/>
    <xf numFmtId="164" fontId="27" fillId="6" borderId="1" xfId="2" applyNumberFormat="1" applyFont="1" applyFill="1" applyBorder="1"/>
    <xf numFmtId="164" fontId="26" fillId="6" borderId="24" xfId="2" applyNumberFormat="1" applyFont="1" applyFill="1" applyBorder="1" applyAlignment="1">
      <alignment horizontal="center" vertical="center" wrapText="1"/>
    </xf>
    <xf numFmtId="164" fontId="26" fillId="6" borderId="25" xfId="2" applyNumberFormat="1" applyFont="1" applyFill="1" applyBorder="1" applyAlignment="1">
      <alignment horizontal="center" vertical="center" wrapText="1"/>
    </xf>
    <xf numFmtId="164" fontId="26" fillId="6" borderId="26" xfId="2" applyNumberFormat="1" applyFont="1" applyFill="1" applyBorder="1" applyAlignment="1">
      <alignment horizontal="center" vertical="center" wrapText="1"/>
    </xf>
    <xf numFmtId="164" fontId="26" fillId="6" borderId="27" xfId="2" applyNumberFormat="1" applyFont="1" applyFill="1" applyBorder="1" applyAlignment="1">
      <alignment horizontal="center" vertical="center" wrapText="1"/>
    </xf>
    <xf numFmtId="164" fontId="26" fillId="6" borderId="28" xfId="2" applyNumberFormat="1" applyFont="1" applyFill="1" applyBorder="1" applyAlignment="1">
      <alignment horizontal="center" vertical="center" wrapText="1"/>
    </xf>
    <xf numFmtId="0" fontId="0" fillId="0" borderId="22" xfId="0" applyBorder="1"/>
    <xf numFmtId="0" fontId="29" fillId="0" borderId="0" xfId="0" applyFont="1"/>
    <xf numFmtId="0" fontId="30" fillId="0" borderId="0" xfId="0" applyFont="1"/>
    <xf numFmtId="0" fontId="30" fillId="0" borderId="22" xfId="0" applyFont="1" applyBorder="1"/>
    <xf numFmtId="0" fontId="31" fillId="6" borderId="22" xfId="0" applyFont="1" applyFill="1" applyBorder="1" applyAlignment="1">
      <alignment horizontal="center"/>
    </xf>
    <xf numFmtId="0" fontId="0" fillId="0" borderId="0" xfId="0" applyAlignment="1">
      <alignment horizontal="left" vertical="center" wrapText="1"/>
    </xf>
    <xf numFmtId="164" fontId="26" fillId="0" borderId="0" xfId="2" applyNumberFormat="1" applyFont="1" applyFill="1" applyBorder="1" applyAlignment="1">
      <alignment horizontal="center" vertical="center" wrapText="1"/>
    </xf>
    <xf numFmtId="0" fontId="28" fillId="0" borderId="0" xfId="0" applyFont="1"/>
    <xf numFmtId="0" fontId="0" fillId="6" borderId="19" xfId="0" applyFill="1" applyBorder="1"/>
    <xf numFmtId="0" fontId="0" fillId="6" borderId="20" xfId="0" applyFill="1" applyBorder="1"/>
    <xf numFmtId="0" fontId="0" fillId="6" borderId="24" xfId="0" applyFill="1" applyBorder="1"/>
    <xf numFmtId="0" fontId="0" fillId="6" borderId="21" xfId="0" applyFill="1" applyBorder="1"/>
    <xf numFmtId="0" fontId="0" fillId="6" borderId="22" xfId="0" applyFill="1" applyBorder="1"/>
    <xf numFmtId="0" fontId="0" fillId="6" borderId="25" xfId="0" applyFill="1" applyBorder="1"/>
    <xf numFmtId="0" fontId="0" fillId="6" borderId="26" xfId="0" applyFill="1" applyBorder="1"/>
    <xf numFmtId="0" fontId="0" fillId="6" borderId="27" xfId="0" applyFill="1" applyBorder="1"/>
    <xf numFmtId="0" fontId="0" fillId="6" borderId="28" xfId="0" applyFill="1" applyBorder="1"/>
    <xf numFmtId="0" fontId="26" fillId="6" borderId="22" xfId="0" applyFont="1" applyFill="1" applyBorder="1" applyAlignment="1">
      <alignment horizontal="center"/>
    </xf>
    <xf numFmtId="0" fontId="24" fillId="0" borderId="0" xfId="0" applyFont="1"/>
    <xf numFmtId="0" fontId="0" fillId="5" borderId="2" xfId="0" applyFill="1" applyBorder="1" applyAlignment="1">
      <alignment horizontal="left" vertical="center" wrapText="1"/>
    </xf>
    <xf numFmtId="164" fontId="26" fillId="6" borderId="22" xfId="2" applyNumberFormat="1" applyFont="1" applyFill="1" applyBorder="1" applyAlignment="1">
      <alignment vertical="center" wrapText="1"/>
    </xf>
    <xf numFmtId="43" fontId="0" fillId="6" borderId="22" xfId="2" applyFont="1" applyFill="1" applyBorder="1" applyAlignment="1">
      <alignment horizontal="center" vertical="center" wrapText="1"/>
    </xf>
    <xf numFmtId="164" fontId="26" fillId="6" borderId="19" xfId="2" applyNumberFormat="1" applyFont="1" applyFill="1" applyBorder="1" applyAlignment="1">
      <alignment vertical="center" wrapText="1"/>
    </xf>
    <xf numFmtId="164" fontId="26" fillId="6" borderId="20" xfId="2" applyNumberFormat="1" applyFont="1" applyFill="1" applyBorder="1" applyAlignment="1">
      <alignment vertical="center" wrapText="1"/>
    </xf>
    <xf numFmtId="164" fontId="26" fillId="6" borderId="21" xfId="2" applyNumberFormat="1" applyFont="1" applyFill="1" applyBorder="1" applyAlignment="1">
      <alignment vertical="center" wrapText="1"/>
    </xf>
    <xf numFmtId="43" fontId="1" fillId="6" borderId="24" xfId="2" applyFont="1" applyFill="1" applyBorder="1" applyAlignment="1">
      <alignment horizontal="center" vertical="center" wrapText="1"/>
    </xf>
    <xf numFmtId="43" fontId="1" fillId="6" borderId="25" xfId="2" applyFont="1" applyFill="1" applyBorder="1" applyAlignment="1">
      <alignment horizontal="center" vertical="center" wrapText="1"/>
    </xf>
    <xf numFmtId="164" fontId="26" fillId="6" borderId="26" xfId="2" applyNumberFormat="1" applyFont="1" applyFill="1" applyBorder="1" applyAlignment="1">
      <alignment vertical="center" wrapText="1"/>
    </xf>
    <xf numFmtId="164" fontId="26" fillId="6" borderId="27" xfId="2" applyNumberFormat="1" applyFont="1" applyFill="1" applyBorder="1" applyAlignment="1">
      <alignment vertical="center" wrapText="1"/>
    </xf>
    <xf numFmtId="43" fontId="1" fillId="6" borderId="28" xfId="2" applyFont="1" applyFill="1" applyBorder="1" applyAlignment="1">
      <alignment horizontal="center" vertical="center" wrapText="1"/>
    </xf>
    <xf numFmtId="164" fontId="26" fillId="6" borderId="25" xfId="2" applyNumberFormat="1" applyFont="1" applyFill="1" applyBorder="1" applyAlignment="1">
      <alignment vertical="center" wrapText="1"/>
    </xf>
    <xf numFmtId="164" fontId="26" fillId="6" borderId="28" xfId="2" applyNumberFormat="1" applyFont="1" applyFill="1" applyBorder="1" applyAlignment="1">
      <alignment vertical="center" wrapText="1"/>
    </xf>
    <xf numFmtId="0" fontId="0" fillId="0" borderId="0" xfId="0" applyAlignment="1">
      <alignment horizontal="left" vertical="top" wrapText="1"/>
    </xf>
    <xf numFmtId="0" fontId="2" fillId="0" borderId="1" xfId="0" applyFont="1" applyBorder="1" applyAlignment="1">
      <alignment vertical="center" wrapText="1"/>
    </xf>
    <xf numFmtId="0" fontId="2" fillId="0" borderId="4" xfId="0" applyFont="1" applyBorder="1" applyAlignment="1">
      <alignment horizontal="center" vertical="center" wrapText="1"/>
    </xf>
    <xf numFmtId="0" fontId="3" fillId="4" borderId="1" xfId="0" applyFont="1" applyFill="1" applyBorder="1" applyAlignment="1">
      <alignment horizontal="left" vertical="center" wrapText="1"/>
    </xf>
    <xf numFmtId="0" fontId="32" fillId="0" borderId="0" xfId="0" applyFont="1"/>
    <xf numFmtId="0" fontId="6" fillId="0" borderId="9" xfId="0" applyFont="1" applyBorder="1"/>
    <xf numFmtId="0" fontId="6" fillId="0" borderId="4" xfId="0" applyFont="1" applyBorder="1"/>
    <xf numFmtId="0" fontId="23" fillId="6" borderId="0" xfId="0" applyFont="1" applyFill="1" applyAlignment="1">
      <alignment vertical="center"/>
    </xf>
    <xf numFmtId="0" fontId="0" fillId="0" borderId="0" xfId="0"/>
    <xf numFmtId="0" fontId="25" fillId="0" borderId="9" xfId="0" applyFont="1" applyBorder="1" applyAlignment="1">
      <alignment horizontal="center"/>
    </xf>
    <xf numFmtId="0" fontId="25" fillId="0" borderId="10" xfId="0" applyFont="1" applyBorder="1" applyAlignment="1">
      <alignment horizontal="center"/>
    </xf>
    <xf numFmtId="0" fontId="25" fillId="0" borderId="4" xfId="0" applyFont="1" applyBorder="1" applyAlignment="1">
      <alignment horizontal="center"/>
    </xf>
    <xf numFmtId="0" fontId="28" fillId="0" borderId="0" xfId="0" applyFont="1" applyAlignment="1">
      <alignment horizontal="center"/>
    </xf>
    <xf numFmtId="0" fontId="23" fillId="0" borderId="0" xfId="0" applyFont="1"/>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4" xfId="0" applyBorder="1"/>
    <xf numFmtId="0" fontId="28" fillId="0" borderId="8" xfId="0" applyFont="1" applyBorder="1" applyAlignment="1">
      <alignment horizontal="center"/>
    </xf>
    <xf numFmtId="0" fontId="0" fillId="0" borderId="4" xfId="0" applyBorder="1" applyAlignment="1">
      <alignment horizontal="center" vertical="center" wrapText="1"/>
    </xf>
    <xf numFmtId="0" fontId="25" fillId="0" borderId="12" xfId="0" applyFont="1" applyBorder="1" applyAlignment="1">
      <alignment horizontal="center"/>
    </xf>
    <xf numFmtId="0" fontId="25" fillId="0" borderId="13" xfId="0" applyFont="1" applyBorder="1" applyAlignment="1">
      <alignment horizontal="center"/>
    </xf>
    <xf numFmtId="0" fontId="0" fillId="0" borderId="13" xfId="0" applyBorder="1"/>
    <xf numFmtId="0" fontId="0" fillId="0" borderId="5" xfId="0" applyBorder="1"/>
    <xf numFmtId="0" fontId="24" fillId="0" borderId="23" xfId="0" applyFont="1" applyBorder="1" applyAlignment="1">
      <alignment wrapText="1"/>
    </xf>
    <xf numFmtId="0" fontId="24" fillId="0" borderId="18" xfId="0" applyFont="1" applyBorder="1" applyAlignment="1">
      <alignment wrapText="1"/>
    </xf>
    <xf numFmtId="0" fontId="24" fillId="0" borderId="21" xfId="0" applyFont="1" applyBorder="1" applyAlignment="1">
      <alignment wrapText="1"/>
    </xf>
    <xf numFmtId="0" fontId="25" fillId="0" borderId="8" xfId="0" applyFont="1" applyBorder="1" applyAlignment="1">
      <alignment horizontal="center"/>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6" xfId="0" applyBorder="1"/>
    <xf numFmtId="0" fontId="8" fillId="0" borderId="13" xfId="0" applyFont="1" applyBorder="1" applyAlignment="1">
      <alignment horizontal="justify" vertical="center"/>
    </xf>
    <xf numFmtId="0" fontId="24" fillId="0" borderId="13" xfId="0" applyFont="1" applyBorder="1"/>
    <xf numFmtId="0" fontId="3" fillId="0" borderId="0" xfId="0" applyFont="1" applyAlignment="1">
      <alignment horizontal="center" vertical="center"/>
    </xf>
    <xf numFmtId="0" fontId="8" fillId="0" borderId="0" xfId="0" applyFont="1" applyAlignment="1">
      <alignment vertical="center" wrapText="1"/>
    </xf>
    <xf numFmtId="0" fontId="3" fillId="0" borderId="9" xfId="0" applyFont="1" applyBorder="1" applyAlignment="1">
      <alignment horizontal="center" vertical="center"/>
    </xf>
    <xf numFmtId="0" fontId="0" fillId="0" borderId="4" xfId="0" applyBorder="1" applyAlignment="1">
      <alignment horizontal="center" vertical="center"/>
    </xf>
    <xf numFmtId="0" fontId="3" fillId="0" borderId="0" xfId="0" applyFont="1" applyAlignment="1">
      <alignment vertical="center"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0" xfId="0" applyFont="1" applyAlignment="1">
      <alignment horizontal="justify" vertical="center" wrapText="1"/>
    </xf>
    <xf numFmtId="0" fontId="0" fillId="0" borderId="0" xfId="0" applyAlignment="1">
      <alignment wrapText="1"/>
    </xf>
    <xf numFmtId="0" fontId="0" fillId="0" borderId="16" xfId="0" applyBorder="1"/>
    <xf numFmtId="0" fontId="1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25" fillId="0" borderId="0" xfId="0" applyFont="1" applyAlignment="1">
      <alignment horizontal="center"/>
    </xf>
    <xf numFmtId="0" fontId="0" fillId="0" borderId="0" xfId="0"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23" fillId="0" borderId="0" xfId="0" applyFont="1" applyAlignment="1">
      <alignment vertical="center"/>
    </xf>
    <xf numFmtId="0" fontId="21" fillId="0" borderId="0" xfId="0" applyFont="1" applyAlignment="1">
      <alignment horizontal="left" vertical="center" wrapText="1"/>
    </xf>
    <xf numFmtId="0" fontId="14" fillId="0" borderId="0" xfId="0" applyFont="1" applyAlignment="1">
      <alignment horizontal="left" wrapText="1"/>
    </xf>
    <xf numFmtId="0" fontId="2" fillId="0" borderId="0" xfId="0" applyFont="1" applyAlignment="1">
      <alignment wrapText="1"/>
    </xf>
    <xf numFmtId="0" fontId="19" fillId="0" borderId="14" xfId="0" applyFont="1" applyBorder="1" applyAlignment="1">
      <alignment horizontal="center" vertical="center" wrapText="1"/>
    </xf>
    <xf numFmtId="0" fontId="19" fillId="0" borderId="0" xfId="0" applyFont="1" applyAlignment="1">
      <alignment horizontal="center" vertical="center" wrapText="1"/>
    </xf>
    <xf numFmtId="0" fontId="8" fillId="0" borderId="0" xfId="0" applyFont="1" applyAlignment="1">
      <alignment horizontal="justify" vertical="center"/>
    </xf>
    <xf numFmtId="0" fontId="24" fillId="0" borderId="0" xfId="0" applyFont="1"/>
    <xf numFmtId="0" fontId="3" fillId="0" borderId="9" xfId="0" applyFont="1" applyBorder="1" applyAlignment="1">
      <alignment horizontal="justify" vertical="center"/>
    </xf>
    <xf numFmtId="0" fontId="0" fillId="0" borderId="10" xfId="0" applyBorder="1"/>
    <xf numFmtId="0" fontId="6"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04C46-10FF-4A93-A30C-86BC73825889}">
  <dimension ref="B2:I120"/>
  <sheetViews>
    <sheetView zoomScaleNormal="100" workbookViewId="0">
      <selection activeCell="M9" sqref="M9"/>
    </sheetView>
  </sheetViews>
  <sheetFormatPr defaultRowHeight="14.5" x14ac:dyDescent="0.35"/>
  <cols>
    <col min="2" max="2" width="12.81640625" customWidth="1"/>
    <col min="7" max="7" width="10.1796875" customWidth="1"/>
  </cols>
  <sheetData>
    <row r="2" spans="2:7" ht="15" thickBot="1" x14ac:dyDescent="0.4"/>
    <row r="3" spans="2:7" ht="15" thickBot="1" x14ac:dyDescent="0.4">
      <c r="B3" s="107">
        <v>16720</v>
      </c>
      <c r="C3" s="106" t="s">
        <v>121</v>
      </c>
    </row>
    <row r="5" spans="2:7" ht="15" thickBot="1" x14ac:dyDescent="0.4">
      <c r="B5" s="152" t="s">
        <v>142</v>
      </c>
      <c r="C5" s="153"/>
      <c r="D5" s="153"/>
      <c r="E5" s="153"/>
      <c r="F5" s="153"/>
      <c r="G5" s="153"/>
    </row>
    <row r="6" spans="2:7" ht="15" thickBot="1" x14ac:dyDescent="0.4">
      <c r="B6" s="154" t="s">
        <v>120</v>
      </c>
      <c r="C6" s="155"/>
      <c r="D6" s="155"/>
      <c r="E6" s="156"/>
      <c r="F6" s="106" t="s">
        <v>137</v>
      </c>
    </row>
    <row r="7" spans="2:7" ht="15" thickBot="1" x14ac:dyDescent="0.4">
      <c r="B7" s="93"/>
      <c r="C7" s="103" t="s">
        <v>71</v>
      </c>
      <c r="D7" s="104" t="s">
        <v>72</v>
      </c>
      <c r="E7" s="104" t="s">
        <v>73</v>
      </c>
      <c r="F7" s="105"/>
      <c r="G7" s="105"/>
    </row>
    <row r="8" spans="2:7" ht="15" thickBot="1" x14ac:dyDescent="0.4">
      <c r="B8" s="96" t="s">
        <v>74</v>
      </c>
      <c r="C8" s="121"/>
      <c r="D8" s="122"/>
      <c r="E8" s="123"/>
    </row>
    <row r="9" spans="2:7" ht="15" thickBot="1" x14ac:dyDescent="0.4">
      <c r="B9" s="99" t="s">
        <v>75</v>
      </c>
      <c r="C9" s="124"/>
      <c r="D9" s="125"/>
      <c r="E9" s="126"/>
    </row>
    <row r="10" spans="2:7" ht="15" thickBot="1" x14ac:dyDescent="0.4">
      <c r="B10" s="99" t="s">
        <v>76</v>
      </c>
      <c r="C10" s="124"/>
      <c r="D10" s="125"/>
      <c r="E10" s="126"/>
    </row>
    <row r="11" spans="2:7" ht="15" thickBot="1" x14ac:dyDescent="0.4">
      <c r="B11" s="96" t="s">
        <v>77</v>
      </c>
      <c r="C11" s="127"/>
      <c r="D11" s="128"/>
      <c r="E11" s="129"/>
    </row>
    <row r="14" spans="2:7" x14ac:dyDescent="0.35">
      <c r="B14" s="152" t="s">
        <v>142</v>
      </c>
      <c r="C14" s="153"/>
      <c r="D14" s="153"/>
      <c r="E14" s="153"/>
      <c r="F14" s="153"/>
      <c r="G14" s="153"/>
    </row>
    <row r="15" spans="2:7" ht="15" thickBot="1" x14ac:dyDescent="0.4">
      <c r="B15" s="157" t="s">
        <v>110</v>
      </c>
      <c r="C15" s="157"/>
      <c r="D15" s="157"/>
      <c r="E15" s="157"/>
      <c r="F15" s="157"/>
      <c r="G15" s="158"/>
    </row>
    <row r="16" spans="2:7" ht="15" thickBot="1" x14ac:dyDescent="0.4">
      <c r="B16" s="159" t="s">
        <v>111</v>
      </c>
      <c r="C16" s="160"/>
      <c r="D16" s="160"/>
      <c r="E16" s="160"/>
      <c r="F16" s="160"/>
      <c r="G16" s="161"/>
    </row>
    <row r="17" spans="2:7" ht="15" thickBot="1" x14ac:dyDescent="0.4">
      <c r="B17" s="93" t="s">
        <v>112</v>
      </c>
      <c r="C17" s="94">
        <v>1</v>
      </c>
      <c r="D17" s="94">
        <v>2</v>
      </c>
      <c r="E17" s="95">
        <v>3</v>
      </c>
      <c r="F17" s="95">
        <v>4</v>
      </c>
      <c r="G17" s="95">
        <v>5</v>
      </c>
    </row>
    <row r="18" spans="2:7" ht="15" thickBot="1" x14ac:dyDescent="0.4">
      <c r="B18" s="96" t="s">
        <v>113</v>
      </c>
      <c r="C18" s="97"/>
      <c r="D18" s="97">
        <f>0+I18</f>
        <v>0</v>
      </c>
      <c r="E18" s="98">
        <v>0</v>
      </c>
      <c r="F18" s="98">
        <v>0</v>
      </c>
      <c r="G18" s="108">
        <v>0</v>
      </c>
    </row>
    <row r="19" spans="2:7" ht="15" thickBot="1" x14ac:dyDescent="0.4">
      <c r="B19" s="99" t="s">
        <v>114</v>
      </c>
      <c r="C19" s="100"/>
      <c r="D19" s="100">
        <f>16+I19</f>
        <v>16</v>
      </c>
      <c r="E19" s="101">
        <v>4</v>
      </c>
      <c r="F19" s="101">
        <v>2</v>
      </c>
      <c r="G19" s="109">
        <v>3</v>
      </c>
    </row>
    <row r="20" spans="2:7" ht="15" thickBot="1" x14ac:dyDescent="0.4">
      <c r="B20" s="99" t="s">
        <v>115</v>
      </c>
      <c r="C20" s="100"/>
      <c r="D20" s="100">
        <v>113</v>
      </c>
      <c r="E20" s="101">
        <v>30</v>
      </c>
      <c r="F20" s="101">
        <v>0</v>
      </c>
      <c r="G20" s="109">
        <v>1</v>
      </c>
    </row>
    <row r="21" spans="2:7" ht="15" thickBot="1" x14ac:dyDescent="0.4">
      <c r="B21" s="99" t="s">
        <v>116</v>
      </c>
      <c r="C21" s="100">
        <v>1</v>
      </c>
      <c r="D21" s="100">
        <v>111</v>
      </c>
      <c r="E21" s="101">
        <v>36</v>
      </c>
      <c r="F21" s="101">
        <v>4</v>
      </c>
      <c r="G21" s="109">
        <v>3</v>
      </c>
    </row>
    <row r="22" spans="2:7" ht="15" thickBot="1" x14ac:dyDescent="0.4">
      <c r="B22" s="99" t="s">
        <v>117</v>
      </c>
      <c r="C22" s="100"/>
      <c r="D22" s="100">
        <v>23</v>
      </c>
      <c r="E22" s="101">
        <v>2</v>
      </c>
      <c r="F22" s="101">
        <v>1</v>
      </c>
      <c r="G22" s="109">
        <v>0</v>
      </c>
    </row>
    <row r="23" spans="2:7" ht="15" thickBot="1" x14ac:dyDescent="0.4">
      <c r="B23" s="99" t="s">
        <v>118</v>
      </c>
      <c r="C23" s="110">
        <v>1</v>
      </c>
      <c r="D23" s="110">
        <v>3</v>
      </c>
      <c r="E23" s="111">
        <v>1</v>
      </c>
      <c r="F23" s="111">
        <v>1</v>
      </c>
      <c r="G23" s="112">
        <v>3</v>
      </c>
    </row>
    <row r="27" spans="2:7" x14ac:dyDescent="0.35">
      <c r="B27" s="152" t="s">
        <v>142</v>
      </c>
      <c r="C27" s="153"/>
      <c r="D27" s="153"/>
      <c r="E27" s="153"/>
      <c r="F27" s="153"/>
      <c r="G27" s="153"/>
    </row>
    <row r="28" spans="2:7" ht="15" thickBot="1" x14ac:dyDescent="0.4">
      <c r="B28" s="162" t="s">
        <v>119</v>
      </c>
      <c r="C28" s="162"/>
      <c r="D28" s="162"/>
      <c r="E28" s="162"/>
      <c r="F28" s="162"/>
      <c r="G28" s="162"/>
    </row>
    <row r="29" spans="2:7" ht="15" thickBot="1" x14ac:dyDescent="0.4">
      <c r="B29" s="159" t="s">
        <v>111</v>
      </c>
      <c r="C29" s="160"/>
      <c r="D29" s="160"/>
      <c r="E29" s="160"/>
      <c r="F29" s="160"/>
      <c r="G29" s="163"/>
    </row>
    <row r="30" spans="2:7" ht="15" thickBot="1" x14ac:dyDescent="0.4">
      <c r="B30" s="102" t="s">
        <v>112</v>
      </c>
      <c r="C30" s="94">
        <v>1</v>
      </c>
      <c r="D30" s="95">
        <v>2</v>
      </c>
      <c r="E30" s="95">
        <v>3</v>
      </c>
      <c r="F30" s="95">
        <v>4</v>
      </c>
      <c r="G30" s="95">
        <v>5</v>
      </c>
    </row>
    <row r="31" spans="2:7" ht="15" thickBot="1" x14ac:dyDescent="0.4">
      <c r="B31" s="99" t="s">
        <v>113</v>
      </c>
      <c r="C31" s="97">
        <v>0</v>
      </c>
      <c r="D31" s="98">
        <v>0</v>
      </c>
      <c r="E31" s="98">
        <v>0</v>
      </c>
      <c r="F31" s="98">
        <v>0</v>
      </c>
      <c r="G31" s="98">
        <v>0</v>
      </c>
    </row>
    <row r="32" spans="2:7" ht="15" thickBot="1" x14ac:dyDescent="0.4">
      <c r="B32" s="99" t="s">
        <v>114</v>
      </c>
      <c r="C32" s="100">
        <v>0</v>
      </c>
      <c r="D32" s="101">
        <v>0</v>
      </c>
      <c r="E32" s="101">
        <v>0</v>
      </c>
      <c r="F32" s="101">
        <v>4</v>
      </c>
      <c r="G32" s="101">
        <v>0</v>
      </c>
    </row>
    <row r="33" spans="2:7" ht="15" thickBot="1" x14ac:dyDescent="0.4">
      <c r="B33" s="99" t="s">
        <v>115</v>
      </c>
      <c r="C33" s="100">
        <v>0</v>
      </c>
      <c r="D33" s="100">
        <v>0</v>
      </c>
      <c r="E33" s="100">
        <v>0</v>
      </c>
      <c r="F33" s="100">
        <v>0</v>
      </c>
      <c r="G33" s="100">
        <v>0</v>
      </c>
    </row>
    <row r="34" spans="2:7" ht="15" thickBot="1" x14ac:dyDescent="0.4">
      <c r="B34" s="99" t="s">
        <v>116</v>
      </c>
      <c r="C34" s="100">
        <v>0</v>
      </c>
      <c r="D34" s="100">
        <v>0</v>
      </c>
      <c r="E34" s="100">
        <v>0</v>
      </c>
      <c r="F34" s="100">
        <v>0</v>
      </c>
      <c r="G34" s="100">
        <v>0</v>
      </c>
    </row>
    <row r="35" spans="2:7" ht="15" thickBot="1" x14ac:dyDescent="0.4">
      <c r="B35" s="99" t="s">
        <v>117</v>
      </c>
      <c r="C35" s="100">
        <v>0</v>
      </c>
      <c r="D35" s="100">
        <v>0</v>
      </c>
      <c r="E35" s="100">
        <v>0</v>
      </c>
      <c r="F35" s="100">
        <v>0</v>
      </c>
      <c r="G35" s="100">
        <v>0</v>
      </c>
    </row>
    <row r="36" spans="2:7" ht="15" thickBot="1" x14ac:dyDescent="0.4">
      <c r="B36" s="99" t="s">
        <v>118</v>
      </c>
      <c r="C36" s="100">
        <v>0</v>
      </c>
      <c r="D36" s="100">
        <v>0</v>
      </c>
      <c r="E36" s="100">
        <v>0</v>
      </c>
      <c r="F36" s="100">
        <v>0</v>
      </c>
      <c r="G36" s="100">
        <v>0</v>
      </c>
    </row>
    <row r="37" spans="2:7" x14ac:dyDescent="0.35">
      <c r="B37" s="118"/>
      <c r="C37" s="119"/>
      <c r="D37" s="119"/>
      <c r="E37" s="119"/>
      <c r="F37" s="119"/>
      <c r="G37" s="119"/>
    </row>
    <row r="39" spans="2:7" x14ac:dyDescent="0.35">
      <c r="B39" s="152" t="s">
        <v>142</v>
      </c>
      <c r="C39" s="153"/>
      <c r="D39" s="153"/>
      <c r="E39" s="153"/>
      <c r="F39" s="153"/>
      <c r="G39" s="153"/>
    </row>
    <row r="40" spans="2:7" x14ac:dyDescent="0.35">
      <c r="B40" s="120" t="s">
        <v>133</v>
      </c>
    </row>
    <row r="41" spans="2:7" x14ac:dyDescent="0.35">
      <c r="B41" s="113" t="s">
        <v>131</v>
      </c>
      <c r="C41" s="130">
        <f>2+3+3</f>
        <v>8</v>
      </c>
      <c r="D41" s="131"/>
    </row>
    <row r="42" spans="2:7" x14ac:dyDescent="0.35">
      <c r="B42" s="113" t="s">
        <v>132</v>
      </c>
      <c r="C42" s="130">
        <v>1</v>
      </c>
      <c r="D42" s="131"/>
    </row>
    <row r="43" spans="2:7" x14ac:dyDescent="0.35">
      <c r="D43" s="131"/>
    </row>
    <row r="44" spans="2:7" x14ac:dyDescent="0.35">
      <c r="D44" s="131"/>
    </row>
    <row r="45" spans="2:7" x14ac:dyDescent="0.35">
      <c r="B45" s="152" t="s">
        <v>142</v>
      </c>
      <c r="C45" s="153"/>
      <c r="D45" s="153"/>
      <c r="E45" s="153"/>
      <c r="F45" s="153"/>
      <c r="G45" s="153"/>
    </row>
    <row r="46" spans="2:7" x14ac:dyDescent="0.35">
      <c r="B46" s="120" t="s">
        <v>134</v>
      </c>
    </row>
    <row r="47" spans="2:7" x14ac:dyDescent="0.35">
      <c r="B47" s="113" t="s">
        <v>135</v>
      </c>
      <c r="C47" s="130">
        <v>0</v>
      </c>
    </row>
    <row r="48" spans="2:7" x14ac:dyDescent="0.35">
      <c r="B48" s="113" t="s">
        <v>131</v>
      </c>
      <c r="C48" s="130">
        <v>2</v>
      </c>
    </row>
    <row r="49" spans="2:8" x14ac:dyDescent="0.35">
      <c r="B49" s="113" t="s">
        <v>132</v>
      </c>
      <c r="C49" s="130">
        <v>0</v>
      </c>
    </row>
    <row r="52" spans="2:8" ht="15" thickBot="1" x14ac:dyDescent="0.4">
      <c r="B52" s="152" t="s">
        <v>143</v>
      </c>
      <c r="C52" s="153"/>
      <c r="D52" s="153"/>
      <c r="E52" s="153"/>
      <c r="F52" s="153"/>
      <c r="G52" s="153"/>
    </row>
    <row r="53" spans="2:8" x14ac:dyDescent="0.35">
      <c r="B53" s="164" t="s">
        <v>122</v>
      </c>
      <c r="C53" s="165"/>
      <c r="D53" s="165"/>
      <c r="E53" s="165"/>
      <c r="F53" s="166"/>
      <c r="G53" s="166"/>
      <c r="H53" s="167"/>
    </row>
    <row r="54" spans="2:8" ht="15" thickBot="1" x14ac:dyDescent="0.4">
      <c r="B54" s="93"/>
      <c r="C54" s="103" t="s">
        <v>71</v>
      </c>
      <c r="D54" s="104" t="s">
        <v>72</v>
      </c>
      <c r="E54" s="104" t="s">
        <v>73</v>
      </c>
      <c r="F54" s="104" t="s">
        <v>123</v>
      </c>
      <c r="G54" s="104" t="s">
        <v>124</v>
      </c>
      <c r="H54" s="104" t="s">
        <v>125</v>
      </c>
    </row>
    <row r="55" spans="2:8" ht="15" thickBot="1" x14ac:dyDescent="0.4">
      <c r="B55" s="96" t="s">
        <v>126</v>
      </c>
      <c r="C55" s="130">
        <v>5</v>
      </c>
      <c r="D55" s="130">
        <v>71</v>
      </c>
      <c r="E55" s="130">
        <v>94</v>
      </c>
      <c r="F55" s="130">
        <v>72</v>
      </c>
      <c r="G55" s="130">
        <v>26</v>
      </c>
      <c r="H55" s="130">
        <v>7</v>
      </c>
    </row>
    <row r="56" spans="2:8" ht="15" thickBot="1" x14ac:dyDescent="0.4">
      <c r="B56" s="99" t="s">
        <v>127</v>
      </c>
      <c r="C56" s="130"/>
      <c r="D56" s="130"/>
      <c r="E56" s="130"/>
      <c r="F56" s="130">
        <v>6</v>
      </c>
      <c r="G56" s="130">
        <v>4</v>
      </c>
      <c r="H56" s="130"/>
    </row>
    <row r="57" spans="2:8" ht="15" thickBot="1" x14ac:dyDescent="0.4">
      <c r="B57" s="99" t="s">
        <v>128</v>
      </c>
      <c r="C57" s="130"/>
      <c r="D57" s="130"/>
      <c r="E57" s="130"/>
      <c r="F57" s="130"/>
      <c r="G57" s="130"/>
      <c r="H57" s="130"/>
    </row>
    <row r="58" spans="2:8" x14ac:dyDescent="0.35">
      <c r="B58" s="132" t="s">
        <v>129</v>
      </c>
      <c r="C58" s="130"/>
      <c r="D58" s="130"/>
      <c r="E58" s="130"/>
      <c r="F58" s="130"/>
      <c r="G58" s="130"/>
      <c r="H58" s="130"/>
    </row>
    <row r="59" spans="2:8" ht="91.5" customHeight="1" x14ac:dyDescent="0.35">
      <c r="B59" s="168" t="s">
        <v>154</v>
      </c>
      <c r="C59" s="169"/>
      <c r="D59" s="169"/>
      <c r="E59" s="169"/>
      <c r="F59" s="169"/>
      <c r="G59" s="169"/>
      <c r="H59" s="170"/>
    </row>
    <row r="62" spans="2:8" x14ac:dyDescent="0.35">
      <c r="B62" s="152" t="s">
        <v>143</v>
      </c>
      <c r="C62" s="153"/>
      <c r="D62" s="153"/>
      <c r="E62" s="153"/>
      <c r="F62" s="153"/>
      <c r="G62" s="153"/>
    </row>
    <row r="63" spans="2:8" ht="15" thickBot="1" x14ac:dyDescent="0.4">
      <c r="B63" s="171" t="s">
        <v>136</v>
      </c>
      <c r="C63" s="171"/>
      <c r="D63" s="171"/>
      <c r="E63" s="171"/>
      <c r="F63" s="171"/>
      <c r="G63" s="171"/>
      <c r="H63" s="106" t="s">
        <v>137</v>
      </c>
    </row>
    <row r="64" spans="2:8" ht="15" thickBot="1" x14ac:dyDescent="0.4">
      <c r="B64" s="159" t="s">
        <v>111</v>
      </c>
      <c r="C64" s="160"/>
      <c r="D64" s="160"/>
      <c r="E64" s="160"/>
      <c r="F64" s="160"/>
      <c r="G64" s="163"/>
    </row>
    <row r="65" spans="2:7" ht="15" thickBot="1" x14ac:dyDescent="0.4">
      <c r="B65" s="102" t="s">
        <v>112</v>
      </c>
      <c r="C65" s="94">
        <v>1</v>
      </c>
      <c r="D65" s="95">
        <v>2</v>
      </c>
      <c r="E65" s="95">
        <v>3</v>
      </c>
      <c r="F65" s="95">
        <v>4</v>
      </c>
      <c r="G65" s="95">
        <v>5</v>
      </c>
    </row>
    <row r="66" spans="2:7" ht="15" thickBot="1" x14ac:dyDescent="0.4">
      <c r="B66" s="96" t="s">
        <v>113</v>
      </c>
      <c r="C66" s="130"/>
      <c r="D66" s="130"/>
      <c r="E66" s="130"/>
      <c r="F66" s="130"/>
      <c r="G66" s="130"/>
    </row>
    <row r="67" spans="2:7" ht="15" thickBot="1" x14ac:dyDescent="0.4">
      <c r="B67" s="99" t="s">
        <v>114</v>
      </c>
      <c r="C67" s="130"/>
      <c r="D67" s="130"/>
      <c r="E67" s="130"/>
      <c r="F67" s="130"/>
      <c r="G67" s="130"/>
    </row>
    <row r="68" spans="2:7" ht="15" thickBot="1" x14ac:dyDescent="0.4">
      <c r="B68" s="99" t="s">
        <v>115</v>
      </c>
      <c r="C68" s="130"/>
      <c r="D68" s="130"/>
      <c r="E68" s="130"/>
      <c r="F68" s="130"/>
      <c r="G68" s="130"/>
    </row>
    <row r="69" spans="2:7" ht="15" thickBot="1" x14ac:dyDescent="0.4">
      <c r="B69" s="99" t="s">
        <v>116</v>
      </c>
      <c r="C69" s="130"/>
      <c r="D69" s="130"/>
      <c r="E69" s="130"/>
      <c r="F69" s="130"/>
      <c r="G69" s="130"/>
    </row>
    <row r="70" spans="2:7" ht="15" thickBot="1" x14ac:dyDescent="0.4">
      <c r="B70" s="99" t="s">
        <v>117</v>
      </c>
      <c r="C70" s="130"/>
      <c r="D70" s="130"/>
      <c r="E70" s="130"/>
      <c r="F70" s="130"/>
      <c r="G70" s="130"/>
    </row>
    <row r="71" spans="2:7" ht="15" thickBot="1" x14ac:dyDescent="0.4">
      <c r="B71" s="99" t="s">
        <v>118</v>
      </c>
      <c r="C71" s="130"/>
      <c r="D71" s="130"/>
      <c r="E71" s="130"/>
      <c r="F71" s="130"/>
      <c r="G71" s="130"/>
    </row>
    <row r="75" spans="2:7" ht="19.5" customHeight="1" thickBot="1" x14ac:dyDescent="0.4">
      <c r="B75" s="152" t="s">
        <v>144</v>
      </c>
      <c r="C75" s="153"/>
      <c r="D75" s="153"/>
      <c r="E75" s="153"/>
      <c r="F75" s="153"/>
      <c r="G75" s="153"/>
    </row>
    <row r="76" spans="2:7" ht="15" thickBot="1" x14ac:dyDescent="0.4">
      <c r="B76" s="154" t="s">
        <v>138</v>
      </c>
      <c r="C76" s="155"/>
      <c r="D76" s="155"/>
      <c r="E76" s="156"/>
    </row>
    <row r="77" spans="2:7" ht="15" thickBot="1" x14ac:dyDescent="0.4">
      <c r="B77" s="93"/>
      <c r="C77" s="103" t="s">
        <v>71</v>
      </c>
      <c r="D77" s="104" t="s">
        <v>72</v>
      </c>
      <c r="E77" s="104" t="s">
        <v>73</v>
      </c>
    </row>
    <row r="78" spans="2:7" ht="15" thickBot="1" x14ac:dyDescent="0.4">
      <c r="B78" s="96" t="s">
        <v>74</v>
      </c>
      <c r="C78" s="133">
        <v>5</v>
      </c>
      <c r="D78" s="134">
        <v>0</v>
      </c>
      <c r="E78" s="134">
        <v>0</v>
      </c>
    </row>
    <row r="79" spans="2:7" ht="15" thickBot="1" x14ac:dyDescent="0.4">
      <c r="B79" s="99" t="s">
        <v>75</v>
      </c>
      <c r="C79" s="133">
        <v>2</v>
      </c>
      <c r="D79" s="134">
        <v>0</v>
      </c>
      <c r="E79" s="134">
        <v>0</v>
      </c>
    </row>
    <row r="80" spans="2:7" ht="15" thickBot="1" x14ac:dyDescent="0.4">
      <c r="B80" s="99" t="s">
        <v>76</v>
      </c>
      <c r="C80" s="134">
        <v>0</v>
      </c>
      <c r="D80" s="133">
        <v>1</v>
      </c>
      <c r="E80" s="133"/>
    </row>
    <row r="81" spans="2:9" ht="15" thickBot="1" x14ac:dyDescent="0.4">
      <c r="B81" s="99" t="s">
        <v>77</v>
      </c>
      <c r="C81" s="134">
        <v>0</v>
      </c>
      <c r="D81" s="134">
        <v>0</v>
      </c>
      <c r="E81" s="134">
        <v>0</v>
      </c>
    </row>
    <row r="82" spans="2:9" ht="15" thickBot="1" x14ac:dyDescent="0.4">
      <c r="B82" s="99" t="s">
        <v>98</v>
      </c>
      <c r="C82" s="134">
        <v>0</v>
      </c>
      <c r="D82" s="134">
        <v>0</v>
      </c>
      <c r="E82" s="134">
        <v>0</v>
      </c>
    </row>
    <row r="83" spans="2:9" ht="15" thickBot="1" x14ac:dyDescent="0.4">
      <c r="B83" s="99" t="s">
        <v>99</v>
      </c>
      <c r="C83" s="134">
        <v>0</v>
      </c>
      <c r="D83" s="134">
        <v>0</v>
      </c>
      <c r="E83" s="134">
        <v>0</v>
      </c>
    </row>
    <row r="84" spans="2:9" ht="15" thickBot="1" x14ac:dyDescent="0.4">
      <c r="B84" s="99" t="s">
        <v>100</v>
      </c>
      <c r="C84" s="134">
        <v>0</v>
      </c>
      <c r="D84" s="134">
        <v>0</v>
      </c>
      <c r="E84" s="134">
        <v>0</v>
      </c>
    </row>
    <row r="86" spans="2:9" ht="15" thickBot="1" x14ac:dyDescent="0.4">
      <c r="B86" s="152" t="s">
        <v>144</v>
      </c>
      <c r="C86" s="153"/>
      <c r="D86" s="153"/>
      <c r="E86" s="153"/>
      <c r="F86" s="153"/>
      <c r="G86" s="153"/>
    </row>
    <row r="87" spans="2:9" x14ac:dyDescent="0.35">
      <c r="B87" s="164" t="s">
        <v>141</v>
      </c>
      <c r="C87" s="165"/>
      <c r="D87" s="165"/>
      <c r="E87" s="165"/>
      <c r="F87" s="165"/>
      <c r="G87" s="165"/>
      <c r="H87" s="165"/>
      <c r="I87" s="167"/>
    </row>
    <row r="88" spans="2:9" ht="15" thickBot="1" x14ac:dyDescent="0.4">
      <c r="B88" s="172" t="s">
        <v>111</v>
      </c>
      <c r="C88" s="173"/>
      <c r="D88" s="173"/>
      <c r="E88" s="173"/>
      <c r="F88" s="173"/>
      <c r="G88" s="173"/>
      <c r="H88" s="173"/>
      <c r="I88" s="174"/>
    </row>
    <row r="89" spans="2:9" ht="15" thickBot="1" x14ac:dyDescent="0.4">
      <c r="B89" s="93" t="s">
        <v>139</v>
      </c>
      <c r="C89" s="94">
        <v>1</v>
      </c>
      <c r="D89" s="94">
        <v>2</v>
      </c>
      <c r="E89" s="95">
        <v>3</v>
      </c>
      <c r="F89" s="95">
        <v>4</v>
      </c>
      <c r="G89" s="95">
        <v>5</v>
      </c>
      <c r="H89" s="95">
        <v>6</v>
      </c>
      <c r="I89" s="95">
        <v>7</v>
      </c>
    </row>
    <row r="90" spans="2:9" ht="15" thickBot="1" x14ac:dyDescent="0.4">
      <c r="B90" s="96" t="s">
        <v>113</v>
      </c>
      <c r="C90" s="133">
        <v>9</v>
      </c>
      <c r="D90" s="133">
        <v>2</v>
      </c>
      <c r="E90" s="133">
        <v>0</v>
      </c>
      <c r="F90" s="133">
        <v>1</v>
      </c>
      <c r="G90" s="133">
        <v>0</v>
      </c>
      <c r="H90" s="133">
        <v>0</v>
      </c>
      <c r="I90" s="143">
        <v>0</v>
      </c>
    </row>
    <row r="91" spans="2:9" ht="15" thickBot="1" x14ac:dyDescent="0.4">
      <c r="B91" s="99" t="s">
        <v>114</v>
      </c>
      <c r="C91" s="133">
        <v>40</v>
      </c>
      <c r="D91" s="133">
        <v>14</v>
      </c>
      <c r="E91" s="133">
        <v>4</v>
      </c>
      <c r="F91" s="133">
        <v>1</v>
      </c>
      <c r="G91" s="133">
        <v>4</v>
      </c>
      <c r="H91" s="133">
        <v>0</v>
      </c>
      <c r="I91" s="143">
        <v>0</v>
      </c>
    </row>
    <row r="92" spans="2:9" ht="15" thickBot="1" x14ac:dyDescent="0.4">
      <c r="B92" s="99" t="s">
        <v>115</v>
      </c>
      <c r="C92" s="133">
        <v>13</v>
      </c>
      <c r="D92" s="133">
        <v>6</v>
      </c>
      <c r="E92" s="133">
        <v>9</v>
      </c>
      <c r="F92" s="133">
        <v>1</v>
      </c>
      <c r="G92" s="133">
        <v>3</v>
      </c>
      <c r="H92" s="133">
        <v>1</v>
      </c>
      <c r="I92" s="143">
        <v>0</v>
      </c>
    </row>
    <row r="93" spans="2:9" ht="15" thickBot="1" x14ac:dyDescent="0.4">
      <c r="B93" s="99" t="s">
        <v>116</v>
      </c>
      <c r="C93" s="133">
        <v>47</v>
      </c>
      <c r="D93" s="133">
        <v>29</v>
      </c>
      <c r="E93" s="133">
        <v>57</v>
      </c>
      <c r="F93" s="133">
        <v>18</v>
      </c>
      <c r="G93" s="133">
        <v>16</v>
      </c>
      <c r="H93" s="133">
        <v>3</v>
      </c>
      <c r="I93" s="143">
        <v>0</v>
      </c>
    </row>
    <row r="94" spans="2:9" ht="15" thickBot="1" x14ac:dyDescent="0.4">
      <c r="B94" s="99" t="s">
        <v>117</v>
      </c>
      <c r="C94" s="133">
        <v>25</v>
      </c>
      <c r="D94" s="133">
        <v>26</v>
      </c>
      <c r="E94" s="133">
        <v>18</v>
      </c>
      <c r="F94" s="133">
        <v>3</v>
      </c>
      <c r="G94" s="133">
        <v>6</v>
      </c>
      <c r="H94" s="133">
        <v>2</v>
      </c>
      <c r="I94" s="143">
        <v>0</v>
      </c>
    </row>
    <row r="95" spans="2:9" ht="15" thickBot="1" x14ac:dyDescent="0.4">
      <c r="B95" s="99" t="s">
        <v>118</v>
      </c>
      <c r="C95" s="141">
        <v>18</v>
      </c>
      <c r="D95" s="141">
        <v>16</v>
      </c>
      <c r="E95" s="141">
        <v>25</v>
      </c>
      <c r="F95" s="141">
        <v>7</v>
      </c>
      <c r="G95" s="141">
        <v>7</v>
      </c>
      <c r="H95" s="141">
        <v>7</v>
      </c>
      <c r="I95" s="144">
        <v>0</v>
      </c>
    </row>
    <row r="98" spans="2:9" ht="15" thickBot="1" x14ac:dyDescent="0.4">
      <c r="B98" s="152" t="s">
        <v>144</v>
      </c>
      <c r="C98" s="153"/>
      <c r="D98" s="153"/>
      <c r="E98" s="153"/>
      <c r="F98" s="153"/>
      <c r="G98" s="153"/>
    </row>
    <row r="99" spans="2:9" x14ac:dyDescent="0.35">
      <c r="B99" s="164" t="s">
        <v>140</v>
      </c>
      <c r="C99" s="165"/>
      <c r="D99" s="165"/>
      <c r="E99" s="165"/>
      <c r="F99" s="165"/>
      <c r="G99" s="165"/>
      <c r="H99" s="165"/>
      <c r="I99" s="167"/>
    </row>
    <row r="100" spans="2:9" ht="15" thickBot="1" x14ac:dyDescent="0.4">
      <c r="B100" s="172" t="s">
        <v>111</v>
      </c>
      <c r="C100" s="173"/>
      <c r="D100" s="173"/>
      <c r="E100" s="173"/>
      <c r="F100" s="173"/>
      <c r="G100" s="173"/>
      <c r="H100" s="173"/>
      <c r="I100" s="174"/>
    </row>
    <row r="101" spans="2:9" ht="15" thickBot="1" x14ac:dyDescent="0.4">
      <c r="B101" s="93" t="s">
        <v>112</v>
      </c>
      <c r="C101" s="94">
        <v>1</v>
      </c>
      <c r="D101" s="94">
        <v>2</v>
      </c>
      <c r="E101" s="95">
        <v>3</v>
      </c>
      <c r="F101" s="95">
        <v>4</v>
      </c>
      <c r="G101" s="95">
        <v>5</v>
      </c>
      <c r="H101" s="95">
        <v>6</v>
      </c>
      <c r="I101" s="95">
        <v>7</v>
      </c>
    </row>
    <row r="102" spans="2:9" ht="15" thickBot="1" x14ac:dyDescent="0.4">
      <c r="B102" s="96" t="s">
        <v>113</v>
      </c>
      <c r="C102" s="135"/>
      <c r="D102" s="135">
        <v>0</v>
      </c>
      <c r="E102" s="136">
        <v>0</v>
      </c>
      <c r="F102" s="136">
        <v>0</v>
      </c>
      <c r="G102" s="136">
        <v>0</v>
      </c>
      <c r="H102" s="136">
        <v>0</v>
      </c>
      <c r="I102" s="138">
        <v>0</v>
      </c>
    </row>
    <row r="103" spans="2:9" ht="15" thickBot="1" x14ac:dyDescent="0.4">
      <c r="B103" s="99" t="s">
        <v>114</v>
      </c>
      <c r="C103" s="137"/>
      <c r="D103" s="137">
        <v>0</v>
      </c>
      <c r="E103" s="133">
        <v>0</v>
      </c>
      <c r="F103" s="133">
        <v>0</v>
      </c>
      <c r="G103" s="133">
        <v>0</v>
      </c>
      <c r="H103" s="133">
        <v>0</v>
      </c>
      <c r="I103" s="139">
        <v>0</v>
      </c>
    </row>
    <row r="104" spans="2:9" ht="15" thickBot="1" x14ac:dyDescent="0.4">
      <c r="B104" s="99" t="s">
        <v>115</v>
      </c>
      <c r="C104" s="137"/>
      <c r="D104" s="137">
        <v>0</v>
      </c>
      <c r="E104" s="133">
        <v>0</v>
      </c>
      <c r="F104" s="133">
        <v>0</v>
      </c>
      <c r="G104" s="133">
        <v>0</v>
      </c>
      <c r="H104" s="133">
        <v>0</v>
      </c>
      <c r="I104" s="139">
        <v>0</v>
      </c>
    </row>
    <row r="105" spans="2:9" ht="15" thickBot="1" x14ac:dyDescent="0.4">
      <c r="B105" s="99" t="s">
        <v>116</v>
      </c>
      <c r="C105" s="137"/>
      <c r="D105" s="137">
        <v>1</v>
      </c>
      <c r="E105" s="133"/>
      <c r="F105" s="133">
        <v>1</v>
      </c>
      <c r="G105" s="133">
        <v>1</v>
      </c>
      <c r="H105" s="133">
        <v>0</v>
      </c>
      <c r="I105" s="139">
        <v>0</v>
      </c>
    </row>
    <row r="106" spans="2:9" ht="15" thickBot="1" x14ac:dyDescent="0.4">
      <c r="B106" s="99" t="s">
        <v>117</v>
      </c>
      <c r="C106" s="137"/>
      <c r="D106" s="137">
        <v>0</v>
      </c>
      <c r="E106" s="133">
        <v>1</v>
      </c>
      <c r="F106" s="133"/>
      <c r="G106" s="133">
        <v>0</v>
      </c>
      <c r="H106" s="133">
        <v>0</v>
      </c>
      <c r="I106" s="139">
        <v>0</v>
      </c>
    </row>
    <row r="107" spans="2:9" ht="15" thickBot="1" x14ac:dyDescent="0.4">
      <c r="B107" s="99" t="s">
        <v>118</v>
      </c>
      <c r="C107" s="140"/>
      <c r="D107" s="140">
        <v>0</v>
      </c>
      <c r="E107" s="141">
        <v>0</v>
      </c>
      <c r="F107" s="141">
        <v>0</v>
      </c>
      <c r="G107" s="141">
        <v>0</v>
      </c>
      <c r="H107" s="141">
        <v>0</v>
      </c>
      <c r="I107" s="142">
        <v>0</v>
      </c>
    </row>
    <row r="110" spans="2:9" x14ac:dyDescent="0.35">
      <c r="B110" s="152" t="s">
        <v>144</v>
      </c>
      <c r="C110" s="153"/>
      <c r="D110" s="153"/>
      <c r="E110" s="153"/>
      <c r="F110" s="153"/>
      <c r="G110" s="153"/>
    </row>
    <row r="111" spans="2:9" x14ac:dyDescent="0.35">
      <c r="B111" s="114" t="s">
        <v>130</v>
      </c>
      <c r="C111" s="115"/>
    </row>
    <row r="112" spans="2:9" x14ac:dyDescent="0.35">
      <c r="B112" s="116" t="s">
        <v>131</v>
      </c>
      <c r="C112" s="117">
        <v>7</v>
      </c>
    </row>
    <row r="113" spans="2:7" x14ac:dyDescent="0.35">
      <c r="B113" s="116" t="s">
        <v>132</v>
      </c>
      <c r="C113" s="117">
        <v>15</v>
      </c>
    </row>
    <row r="116" spans="2:7" x14ac:dyDescent="0.35">
      <c r="B116" s="152" t="s">
        <v>144</v>
      </c>
      <c r="C116" s="153"/>
      <c r="D116" s="153"/>
      <c r="E116" s="153"/>
      <c r="F116" s="153"/>
      <c r="G116" s="153"/>
    </row>
    <row r="117" spans="2:7" x14ac:dyDescent="0.35">
      <c r="B117" s="120" t="s">
        <v>134</v>
      </c>
      <c r="C117" s="115"/>
    </row>
    <row r="118" spans="2:7" x14ac:dyDescent="0.35">
      <c r="B118" s="113" t="s">
        <v>135</v>
      </c>
      <c r="C118" s="130">
        <v>3</v>
      </c>
    </row>
    <row r="119" spans="2:7" x14ac:dyDescent="0.35">
      <c r="B119" s="113" t="s">
        <v>131</v>
      </c>
      <c r="C119" s="130">
        <v>11</v>
      </c>
    </row>
    <row r="120" spans="2:7" x14ac:dyDescent="0.35">
      <c r="B120" s="113" t="s">
        <v>132</v>
      </c>
      <c r="C120" s="130">
        <v>4</v>
      </c>
    </row>
  </sheetData>
  <mergeCells count="26">
    <mergeCell ref="B116:G116"/>
    <mergeCell ref="B98:G98"/>
    <mergeCell ref="B86:G86"/>
    <mergeCell ref="B110:G110"/>
    <mergeCell ref="B100:I100"/>
    <mergeCell ref="B99:I99"/>
    <mergeCell ref="B88:I88"/>
    <mergeCell ref="B87:I87"/>
    <mergeCell ref="B63:G63"/>
    <mergeCell ref="B64:G64"/>
    <mergeCell ref="B62:G62"/>
    <mergeCell ref="B76:E76"/>
    <mergeCell ref="B75:G75"/>
    <mergeCell ref="B28:G28"/>
    <mergeCell ref="B29:G29"/>
    <mergeCell ref="B53:H53"/>
    <mergeCell ref="B59:H59"/>
    <mergeCell ref="B52:G52"/>
    <mergeCell ref="B39:G39"/>
    <mergeCell ref="B45:G45"/>
    <mergeCell ref="B27:G27"/>
    <mergeCell ref="B5:G5"/>
    <mergeCell ref="B6:E6"/>
    <mergeCell ref="B14:G14"/>
    <mergeCell ref="B15:G15"/>
    <mergeCell ref="B16:G16"/>
  </mergeCells>
  <pageMargins left="0.7" right="0.7" top="0.75" bottom="0.75" header="0.3" footer="0.3"/>
  <pageSetup scale="94" orientation="portrait" r:id="rId1"/>
  <headerFooter>
    <oddHeader>&amp;C&amp;"-,Bold"EXHIBIT 1 – BEST AND FINAL OFFER PRICE SCHEDULE</oddHeader>
  </headerFooter>
  <rowBreaks count="2" manualBreakCount="2">
    <brk id="43" max="16383" man="1"/>
    <brk id="8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5477-F909-4ADE-A464-B0B9D39987B1}">
  <sheetPr>
    <pageSetUpPr fitToPage="1"/>
  </sheetPr>
  <dimension ref="A2:K59"/>
  <sheetViews>
    <sheetView view="pageLayout" zoomScaleNormal="120" zoomScaleSheetLayoutView="100" workbookViewId="0">
      <selection activeCell="D57" sqref="D57"/>
    </sheetView>
  </sheetViews>
  <sheetFormatPr defaultRowHeight="14.5" x14ac:dyDescent="0.35"/>
  <cols>
    <col min="1" max="1" width="5.81640625" customWidth="1"/>
    <col min="2" max="2" width="45.81640625" style="9" customWidth="1"/>
    <col min="3" max="4" width="27.81640625" style="10" customWidth="1"/>
    <col min="5" max="5" width="25.1796875" style="10" customWidth="1"/>
    <col min="6" max="6" width="31.1796875" customWidth="1"/>
    <col min="7" max="7" width="35.54296875" customWidth="1"/>
    <col min="8" max="8" width="27.81640625" customWidth="1"/>
    <col min="9" max="9" width="33.54296875" customWidth="1"/>
  </cols>
  <sheetData>
    <row r="2" spans="1:9" ht="15" thickBot="1" x14ac:dyDescent="0.4">
      <c r="B2" s="39"/>
      <c r="G2" s="37"/>
    </row>
    <row r="3" spans="1:9" ht="15" thickBot="1" x14ac:dyDescent="0.4">
      <c r="B3" s="179" t="s">
        <v>62</v>
      </c>
      <c r="C3" s="180"/>
      <c r="D3" s="89"/>
      <c r="E3"/>
      <c r="G3" s="177"/>
      <c r="H3" s="177"/>
      <c r="I3" s="177"/>
    </row>
    <row r="4" spans="1:9" ht="15" thickBot="1" x14ac:dyDescent="0.4">
      <c r="B4" s="3"/>
      <c r="C4" s="4" t="s">
        <v>105</v>
      </c>
      <c r="D4" s="42"/>
      <c r="E4" s="42"/>
      <c r="G4" s="41"/>
      <c r="H4" s="42"/>
      <c r="I4" s="42"/>
    </row>
    <row r="5" spans="1:9" ht="15" thickBot="1" x14ac:dyDescent="0.4">
      <c r="B5" s="5" t="s">
        <v>0</v>
      </c>
      <c r="C5" s="6" t="s">
        <v>1</v>
      </c>
      <c r="D5" s="44"/>
      <c r="E5" s="44"/>
      <c r="G5" s="43"/>
      <c r="H5" s="44"/>
      <c r="I5" s="44"/>
    </row>
    <row r="6" spans="1:9" ht="25" customHeight="1" thickBot="1" x14ac:dyDescent="0.4">
      <c r="B6" s="7" t="s">
        <v>5</v>
      </c>
      <c r="C6" s="50">
        <v>7.33</v>
      </c>
      <c r="D6" s="36"/>
      <c r="E6" s="36"/>
      <c r="G6" s="41"/>
      <c r="H6" s="36"/>
      <c r="I6" s="36"/>
    </row>
    <row r="7" spans="1:9" ht="25" x14ac:dyDescent="0.35">
      <c r="B7" s="5" t="s">
        <v>2</v>
      </c>
      <c r="C7" s="6" t="s">
        <v>57</v>
      </c>
      <c r="D7" s="44"/>
      <c r="E7" s="44"/>
      <c r="G7" s="49"/>
      <c r="H7" s="44"/>
      <c r="I7" s="44"/>
    </row>
    <row r="8" spans="1:9" ht="26" thickBot="1" x14ac:dyDescent="0.4">
      <c r="B8" s="7" t="s">
        <v>6</v>
      </c>
      <c r="C8" s="50">
        <v>3.14</v>
      </c>
      <c r="D8" s="36"/>
      <c r="E8" s="36"/>
      <c r="G8" s="41"/>
      <c r="H8" s="36"/>
      <c r="I8" s="36"/>
    </row>
    <row r="9" spans="1:9" ht="15" thickBot="1" x14ac:dyDescent="0.4">
      <c r="B9" s="5" t="s">
        <v>3</v>
      </c>
      <c r="C9" s="6" t="s">
        <v>58</v>
      </c>
      <c r="D9" s="44"/>
      <c r="E9" s="44"/>
      <c r="G9" s="43"/>
      <c r="H9" s="44"/>
      <c r="I9" s="44"/>
    </row>
    <row r="10" spans="1:9" ht="26" thickBot="1" x14ac:dyDescent="0.4">
      <c r="B10" s="7" t="s">
        <v>7</v>
      </c>
      <c r="C10" s="50">
        <v>4.18</v>
      </c>
      <c r="D10" s="36"/>
      <c r="E10" s="36"/>
      <c r="G10" s="41"/>
      <c r="H10" s="36"/>
      <c r="I10" s="36"/>
    </row>
    <row r="11" spans="1:9" ht="20.5" customHeight="1" thickBot="1" x14ac:dyDescent="0.4">
      <c r="B11" s="90" t="s">
        <v>106</v>
      </c>
      <c r="C11" s="51">
        <f>C6+C8+C10</f>
        <v>14.65</v>
      </c>
      <c r="D11" s="36"/>
      <c r="E11" s="36"/>
    </row>
    <row r="12" spans="1:9" x14ac:dyDescent="0.35">
      <c r="B12" s="92" t="s">
        <v>4</v>
      </c>
      <c r="C12" s="13"/>
      <c r="D12" s="13"/>
      <c r="G12" s="37"/>
    </row>
    <row r="13" spans="1:9" ht="49" customHeight="1" x14ac:dyDescent="0.35">
      <c r="B13" s="178" t="s">
        <v>162</v>
      </c>
      <c r="C13" s="178"/>
      <c r="D13" s="178"/>
    </row>
    <row r="14" spans="1:9" ht="15" thickBot="1" x14ac:dyDescent="0.4">
      <c r="A14" s="1"/>
      <c r="B14" s="11"/>
      <c r="C14" s="12"/>
      <c r="D14" s="12"/>
      <c r="E14" s="12"/>
    </row>
    <row r="15" spans="1:9" ht="18.5" thickTop="1" x14ac:dyDescent="0.4">
      <c r="B15" s="29" t="s">
        <v>108</v>
      </c>
    </row>
    <row r="17" spans="2:11" ht="16.5" customHeight="1" thickBot="1" x14ac:dyDescent="0.4">
      <c r="B17" s="16" t="s">
        <v>61</v>
      </c>
    </row>
    <row r="18" spans="2:11" ht="15" thickBot="1" x14ac:dyDescent="0.4">
      <c r="B18" s="23" t="s">
        <v>15</v>
      </c>
      <c r="C18" s="21"/>
      <c r="D18" s="52">
        <v>12.5</v>
      </c>
      <c r="E18" s="10" t="s">
        <v>17</v>
      </c>
      <c r="G18" s="37"/>
    </row>
    <row r="20" spans="2:11" ht="49.5" customHeight="1" x14ac:dyDescent="0.35">
      <c r="B20" s="181" t="s">
        <v>16</v>
      </c>
      <c r="C20" s="181"/>
      <c r="D20" s="181"/>
      <c r="E20" s="181"/>
    </row>
    <row r="21" spans="2:11" ht="30" customHeight="1" thickBot="1" x14ac:dyDescent="0.4">
      <c r="B21" s="181" t="s">
        <v>8</v>
      </c>
      <c r="C21" s="181"/>
      <c r="D21" s="181"/>
    </row>
    <row r="22" spans="2:11" ht="15" thickBot="1" x14ac:dyDescent="0.4">
      <c r="B22" s="20" t="s">
        <v>19</v>
      </c>
      <c r="C22" s="21"/>
      <c r="D22" s="53">
        <v>66.87</v>
      </c>
      <c r="E22" s="10" t="s">
        <v>20</v>
      </c>
    </row>
    <row r="23" spans="2:11" ht="15" thickBot="1" x14ac:dyDescent="0.4">
      <c r="B23" s="18"/>
    </row>
    <row r="24" spans="2:11" ht="15" thickBot="1" x14ac:dyDescent="0.4">
      <c r="B24" s="20" t="s">
        <v>64</v>
      </c>
      <c r="C24" s="21"/>
      <c r="D24" s="65">
        <v>49.43</v>
      </c>
      <c r="E24" s="10" t="s">
        <v>18</v>
      </c>
      <c r="G24" s="37"/>
    </row>
    <row r="25" spans="2:11" ht="15" thickBot="1" x14ac:dyDescent="0.4">
      <c r="B25" s="10"/>
      <c r="H25" s="37"/>
    </row>
    <row r="26" spans="2:11" ht="20.25" customHeight="1" thickBot="1" x14ac:dyDescent="0.4">
      <c r="B26" s="22" t="s">
        <v>9</v>
      </c>
      <c r="C26" s="21"/>
      <c r="D26" s="52">
        <v>1.65</v>
      </c>
      <c r="E26" s="8" t="s">
        <v>21</v>
      </c>
      <c r="F26" s="37"/>
      <c r="H26" s="18"/>
      <c r="I26" s="10"/>
      <c r="J26" s="40"/>
      <c r="K26" s="8"/>
    </row>
    <row r="27" spans="2:11" ht="20.25" customHeight="1" thickBot="1" x14ac:dyDescent="0.4">
      <c r="B27" s="18"/>
      <c r="D27" s="40"/>
      <c r="E27" s="8"/>
    </row>
    <row r="28" spans="2:11" ht="15" thickBot="1" x14ac:dyDescent="0.4">
      <c r="B28" s="22" t="s">
        <v>10</v>
      </c>
      <c r="C28" s="21"/>
      <c r="D28" s="54">
        <v>14.15</v>
      </c>
      <c r="E28" s="10" t="s">
        <v>22</v>
      </c>
    </row>
    <row r="29" spans="2:11" ht="47.5" customHeight="1" x14ac:dyDescent="0.35">
      <c r="B29" s="175" t="s">
        <v>163</v>
      </c>
      <c r="C29" s="176"/>
      <c r="D29" s="176"/>
    </row>
    <row r="30" spans="2:11" x14ac:dyDescent="0.35">
      <c r="B30" s="18"/>
      <c r="D30" s="91"/>
    </row>
    <row r="31" spans="2:11" x14ac:dyDescent="0.35">
      <c r="B31" s="26" t="s">
        <v>107</v>
      </c>
    </row>
    <row r="32" spans="2:11" ht="15" thickBot="1" x14ac:dyDescent="0.4">
      <c r="B32" s="13"/>
      <c r="D32" s="55">
        <v>40</v>
      </c>
      <c r="E32" s="10" t="s">
        <v>109</v>
      </c>
    </row>
    <row r="33" spans="2:7" x14ac:dyDescent="0.35">
      <c r="D33" s="34"/>
    </row>
    <row r="34" spans="2:7" ht="15" thickBot="1" x14ac:dyDescent="0.4">
      <c r="B34" s="19" t="s">
        <v>11</v>
      </c>
    </row>
    <row r="35" spans="2:7" ht="15" thickBot="1" x14ac:dyDescent="0.4">
      <c r="B35" s="24" t="s">
        <v>12</v>
      </c>
      <c r="C35" s="21"/>
      <c r="D35" s="52">
        <v>25</v>
      </c>
      <c r="E35" s="25" t="s">
        <v>23</v>
      </c>
    </row>
    <row r="36" spans="2:7" x14ac:dyDescent="0.35">
      <c r="D36" s="34"/>
    </row>
    <row r="37" spans="2:7" ht="15" thickBot="1" x14ac:dyDescent="0.4">
      <c r="B37" s="26" t="s">
        <v>13</v>
      </c>
    </row>
    <row r="38" spans="2:7" ht="15" thickBot="1" x14ac:dyDescent="0.4">
      <c r="B38" s="24" t="s">
        <v>12</v>
      </c>
      <c r="C38" s="21"/>
      <c r="D38" s="52">
        <v>25</v>
      </c>
      <c r="E38" s="25" t="s">
        <v>24</v>
      </c>
    </row>
    <row r="39" spans="2:7" x14ac:dyDescent="0.35">
      <c r="D39" s="34"/>
    </row>
    <row r="40" spans="2:7" ht="15" thickBot="1" x14ac:dyDescent="0.4">
      <c r="B40" s="26" t="s">
        <v>66</v>
      </c>
    </row>
    <row r="41" spans="2:7" ht="15" thickBot="1" x14ac:dyDescent="0.4">
      <c r="B41" s="24" t="s">
        <v>12</v>
      </c>
      <c r="C41" s="21"/>
      <c r="D41" s="52">
        <v>5.5</v>
      </c>
      <c r="E41" s="25" t="s">
        <v>56</v>
      </c>
      <c r="G41" s="37"/>
    </row>
    <row r="42" spans="2:7" x14ac:dyDescent="0.35">
      <c r="D42" s="34"/>
    </row>
    <row r="43" spans="2:7" ht="15" thickBot="1" x14ac:dyDescent="0.4">
      <c r="B43" s="26" t="s">
        <v>65</v>
      </c>
    </row>
    <row r="44" spans="2:7" ht="15" thickBot="1" x14ac:dyDescent="0.4">
      <c r="B44" s="24" t="s">
        <v>14</v>
      </c>
      <c r="C44" s="21"/>
      <c r="D44" s="52">
        <v>3.14</v>
      </c>
      <c r="E44" s="25" t="s">
        <v>25</v>
      </c>
    </row>
    <row r="45" spans="2:7" ht="15" thickBot="1" x14ac:dyDescent="0.4">
      <c r="B45" s="24" t="s">
        <v>14</v>
      </c>
      <c r="C45" s="21"/>
      <c r="D45" s="52">
        <v>3.14</v>
      </c>
      <c r="E45" s="25" t="s">
        <v>26</v>
      </c>
    </row>
    <row r="46" spans="2:7" ht="15" thickBot="1" x14ac:dyDescent="0.4">
      <c r="B46" s="24" t="s">
        <v>14</v>
      </c>
      <c r="C46" s="21"/>
      <c r="D46" s="52">
        <v>3.14</v>
      </c>
      <c r="E46" s="25" t="s">
        <v>67</v>
      </c>
    </row>
    <row r="47" spans="2:7" x14ac:dyDescent="0.35">
      <c r="B47" s="8"/>
      <c r="D47" s="40"/>
      <c r="E47" s="25"/>
    </row>
    <row r="48" spans="2:7" ht="15" thickBot="1" x14ac:dyDescent="0.4">
      <c r="B48" s="26" t="s">
        <v>68</v>
      </c>
    </row>
    <row r="49" spans="2:5" ht="15" thickBot="1" x14ac:dyDescent="0.4">
      <c r="B49" s="24" t="s">
        <v>14</v>
      </c>
      <c r="C49" s="21"/>
      <c r="D49" s="52">
        <v>30</v>
      </c>
      <c r="E49" s="25" t="s">
        <v>25</v>
      </c>
    </row>
    <row r="50" spans="2:5" ht="15" thickBot="1" x14ac:dyDescent="0.4">
      <c r="B50" s="28" t="s">
        <v>14</v>
      </c>
      <c r="C50" s="27"/>
      <c r="D50" s="55">
        <v>30</v>
      </c>
      <c r="E50" s="25" t="s">
        <v>26</v>
      </c>
    </row>
    <row r="51" spans="2:5" ht="15" thickBot="1" x14ac:dyDescent="0.4">
      <c r="B51" s="28" t="s">
        <v>14</v>
      </c>
      <c r="C51" s="27"/>
      <c r="D51" s="55">
        <v>30</v>
      </c>
      <c r="E51" s="25" t="s">
        <v>67</v>
      </c>
    </row>
    <row r="52" spans="2:5" x14ac:dyDescent="0.35">
      <c r="B52" s="8"/>
      <c r="D52" s="40"/>
      <c r="E52" s="25"/>
    </row>
    <row r="53" spans="2:5" ht="15" thickBot="1" x14ac:dyDescent="0.4">
      <c r="B53" s="26" t="s">
        <v>69</v>
      </c>
    </row>
    <row r="54" spans="2:5" ht="15" thickBot="1" x14ac:dyDescent="0.4">
      <c r="B54" s="24" t="s">
        <v>14</v>
      </c>
      <c r="C54" s="21"/>
      <c r="D54" s="52">
        <v>75</v>
      </c>
      <c r="E54" s="25" t="s">
        <v>25</v>
      </c>
    </row>
    <row r="55" spans="2:5" ht="15" thickBot="1" x14ac:dyDescent="0.4">
      <c r="B55" s="28" t="s">
        <v>14</v>
      </c>
      <c r="C55" s="27"/>
      <c r="D55" s="55">
        <v>75</v>
      </c>
      <c r="E55" s="25" t="s">
        <v>26</v>
      </c>
    </row>
    <row r="56" spans="2:5" ht="15" thickBot="1" x14ac:dyDescent="0.4">
      <c r="B56" s="28" t="s">
        <v>14</v>
      </c>
      <c r="C56" s="27"/>
      <c r="D56" s="55">
        <v>75</v>
      </c>
      <c r="E56" s="25" t="s">
        <v>67</v>
      </c>
    </row>
    <row r="57" spans="2:5" x14ac:dyDescent="0.35">
      <c r="B57" s="13"/>
    </row>
    <row r="59" spans="2:5" x14ac:dyDescent="0.35">
      <c r="B59" s="87"/>
    </row>
  </sheetData>
  <mergeCells count="6">
    <mergeCell ref="B29:D29"/>
    <mergeCell ref="G3:I3"/>
    <mergeCell ref="B13:D13"/>
    <mergeCell ref="B3:C3"/>
    <mergeCell ref="B21:D21"/>
    <mergeCell ref="B20:E20"/>
  </mergeCells>
  <pageMargins left="0.7" right="0.7" top="0.75" bottom="0.75" header="0.3" footer="0.3"/>
  <pageSetup scale="74" fitToHeight="0" orientation="landscape" r:id="rId1"/>
  <headerFooter>
    <oddHeader>&amp;C&amp;"-,Bold"EXHIBIT 1 – BEST AND FINAL OFFER PRICE SCHEDULE</oddHeader>
  </headerFooter>
  <rowBreaks count="1" manualBreakCount="1">
    <brk id="3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A78E-6EA8-4CDC-8CF4-ACAAE113B2CB}">
  <dimension ref="B2:AT198"/>
  <sheetViews>
    <sheetView tabSelected="1" view="pageBreakPreview" zoomScale="110" zoomScaleNormal="110" zoomScaleSheetLayoutView="110" workbookViewId="0">
      <selection activeCell="E41" sqref="E41"/>
    </sheetView>
  </sheetViews>
  <sheetFormatPr defaultRowHeight="14.5" x14ac:dyDescent="0.35"/>
  <cols>
    <col min="2" max="2" width="19.453125" style="10" customWidth="1"/>
    <col min="3" max="3" width="14.1796875" style="10" customWidth="1"/>
    <col min="4" max="5" width="15.54296875" style="10" customWidth="1"/>
    <col min="6" max="6" width="12.81640625" style="10" customWidth="1"/>
    <col min="7" max="7" width="14.26953125" style="10" customWidth="1"/>
    <col min="8" max="8" width="14.81640625" style="10" customWidth="1"/>
    <col min="9" max="9" width="10.1796875" style="10" bestFit="1" customWidth="1"/>
    <col min="10" max="11" width="8.7265625" style="10"/>
    <col min="12" max="12" width="8.7265625" style="2"/>
    <col min="14" max="16" width="10.1796875" bestFit="1" customWidth="1"/>
    <col min="23" max="23" width="10" customWidth="1"/>
  </cols>
  <sheetData>
    <row r="2" spans="2:21" ht="15" thickBot="1" x14ac:dyDescent="0.4">
      <c r="B2" s="15" t="s">
        <v>79</v>
      </c>
      <c r="P2" s="208"/>
      <c r="Q2" s="153"/>
      <c r="R2" s="153"/>
      <c r="S2" s="153"/>
      <c r="T2" s="153"/>
      <c r="U2" s="153"/>
    </row>
    <row r="3" spans="2:21" x14ac:dyDescent="0.35">
      <c r="B3" s="190" t="s">
        <v>70</v>
      </c>
      <c r="C3" s="191"/>
      <c r="D3" s="191"/>
      <c r="E3" s="192"/>
      <c r="F3"/>
      <c r="P3" s="203"/>
      <c r="Q3" s="203"/>
      <c r="R3" s="203"/>
      <c r="S3" s="203"/>
    </row>
    <row r="4" spans="2:21" ht="15" thickBot="1" x14ac:dyDescent="0.4">
      <c r="B4" s="193" t="s">
        <v>27</v>
      </c>
      <c r="C4" s="194"/>
      <c r="D4" s="194"/>
      <c r="E4" s="195"/>
      <c r="F4"/>
      <c r="P4" s="145"/>
      <c r="Q4" s="105"/>
      <c r="R4" s="105"/>
      <c r="S4" s="105"/>
      <c r="T4" s="105"/>
      <c r="U4" s="105"/>
    </row>
    <row r="5" spans="2:21" ht="15" thickBot="1" x14ac:dyDescent="0.4">
      <c r="B5" s="67"/>
      <c r="C5" s="68" t="s">
        <v>71</v>
      </c>
      <c r="D5" s="68" t="s">
        <v>72</v>
      </c>
      <c r="E5" s="68" t="s">
        <v>73</v>
      </c>
      <c r="F5"/>
      <c r="G5" s="35"/>
      <c r="P5" s="118"/>
    </row>
    <row r="6" spans="2:21" ht="15" thickBot="1" x14ac:dyDescent="0.4">
      <c r="B6" s="69" t="s">
        <v>74</v>
      </c>
      <c r="C6" s="73">
        <v>17.495283333333333</v>
      </c>
      <c r="D6" s="73">
        <v>34.97056666666667</v>
      </c>
      <c r="E6" s="73">
        <v>52.455850000000012</v>
      </c>
      <c r="F6"/>
      <c r="G6" s="35"/>
      <c r="P6" s="118"/>
    </row>
    <row r="7" spans="2:21" ht="15" thickBot="1" x14ac:dyDescent="0.4">
      <c r="B7" s="69" t="s">
        <v>75</v>
      </c>
      <c r="C7" s="73">
        <v>34.990566666666666</v>
      </c>
      <c r="D7" s="73">
        <v>69.94113333333334</v>
      </c>
      <c r="E7" s="73">
        <v>104.91170000000002</v>
      </c>
      <c r="F7"/>
      <c r="P7" s="118"/>
    </row>
    <row r="8" spans="2:21" ht="15" thickBot="1" x14ac:dyDescent="0.4">
      <c r="B8" s="69" t="s">
        <v>76</v>
      </c>
      <c r="C8" s="73">
        <v>52.485849999999999</v>
      </c>
      <c r="D8" s="73">
        <v>104.91170000000002</v>
      </c>
      <c r="E8" s="73">
        <v>157.36755000000005</v>
      </c>
      <c r="F8"/>
      <c r="P8" s="118"/>
    </row>
    <row r="9" spans="2:21" ht="15" thickBot="1" x14ac:dyDescent="0.4">
      <c r="B9" s="69" t="s">
        <v>77</v>
      </c>
      <c r="C9" s="73">
        <v>69.94113333333334</v>
      </c>
      <c r="D9" s="73">
        <v>139.88226666666668</v>
      </c>
      <c r="E9" s="73">
        <v>209.82340000000005</v>
      </c>
      <c r="F9"/>
    </row>
    <row r="10" spans="2:21" ht="15" thickBot="1" x14ac:dyDescent="0.4">
      <c r="B10" s="69" t="s">
        <v>30</v>
      </c>
      <c r="C10" s="73">
        <v>17.495283333333333</v>
      </c>
      <c r="D10" s="73">
        <v>34.97056666666667</v>
      </c>
      <c r="E10" s="73">
        <v>52.455850000000012</v>
      </c>
      <c r="F10"/>
    </row>
    <row r="11" spans="2:21" x14ac:dyDescent="0.35">
      <c r="B11" s="70" t="s">
        <v>31</v>
      </c>
      <c r="C11"/>
      <c r="D11"/>
      <c r="E11"/>
      <c r="F11"/>
    </row>
    <row r="12" spans="2:21" ht="38.5" customHeight="1" x14ac:dyDescent="0.35">
      <c r="B12" s="199" t="s">
        <v>80</v>
      </c>
      <c r="C12" s="199"/>
      <c r="D12" s="199"/>
      <c r="E12" s="199"/>
      <c r="F12" s="199"/>
      <c r="G12" s="199"/>
      <c r="H12" s="199"/>
      <c r="I12" s="199"/>
    </row>
    <row r="13" spans="2:21" ht="59.5" customHeight="1" x14ac:dyDescent="0.35">
      <c r="B13" s="199" t="s">
        <v>145</v>
      </c>
      <c r="C13" s="199"/>
      <c r="D13" s="199"/>
      <c r="E13" s="199"/>
      <c r="F13" s="199"/>
      <c r="G13" s="199"/>
      <c r="H13" s="199"/>
      <c r="I13" s="199"/>
      <c r="K13" s="37"/>
      <c r="L13" s="63"/>
    </row>
    <row r="14" spans="2:21" ht="38.15" customHeight="1" x14ac:dyDescent="0.35">
      <c r="B14" s="200" t="s">
        <v>33</v>
      </c>
      <c r="C14" s="200"/>
      <c r="D14" s="200"/>
      <c r="E14" s="200"/>
      <c r="F14" s="200"/>
      <c r="G14" s="200"/>
      <c r="H14" s="200"/>
      <c r="I14" s="200"/>
    </row>
    <row r="15" spans="2:21" ht="11.5" customHeight="1" x14ac:dyDescent="0.35">
      <c r="B15" s="85"/>
      <c r="C15" s="85"/>
      <c r="D15" s="85"/>
      <c r="E15" s="85"/>
      <c r="F15" s="85"/>
      <c r="G15" s="85"/>
      <c r="H15" s="85"/>
      <c r="I15" s="85"/>
    </row>
    <row r="16" spans="2:21" ht="38.15" customHeight="1" x14ac:dyDescent="0.35">
      <c r="B16" s="182" t="s">
        <v>157</v>
      </c>
      <c r="C16" s="182"/>
      <c r="D16" s="182"/>
      <c r="E16" s="182"/>
      <c r="F16" s="182"/>
      <c r="G16" s="182"/>
      <c r="H16" s="182"/>
      <c r="I16" s="182"/>
    </row>
    <row r="17" spans="2:11" ht="34" customHeight="1" thickBot="1" x14ac:dyDescent="0.4">
      <c r="B17" s="196" t="s">
        <v>81</v>
      </c>
      <c r="C17" s="197"/>
      <c r="D17" s="197"/>
      <c r="E17" s="197"/>
      <c r="F17" s="197"/>
      <c r="G17" s="197"/>
      <c r="H17" s="197"/>
      <c r="I17" s="197"/>
    </row>
    <row r="18" spans="2:11" ht="15" thickBot="1" x14ac:dyDescent="0.4">
      <c r="B18" s="196" t="s">
        <v>82</v>
      </c>
      <c r="C18" s="197"/>
      <c r="D18" s="197"/>
      <c r="E18" s="198"/>
      <c r="F18" s="74">
        <v>45</v>
      </c>
      <c r="G18" s="71" t="s">
        <v>78</v>
      </c>
    </row>
    <row r="19" spans="2:11" x14ac:dyDescent="0.35">
      <c r="B19" s="72" t="s">
        <v>104</v>
      </c>
      <c r="C19" s="71"/>
      <c r="D19" s="71"/>
      <c r="E19" s="71"/>
      <c r="F19" s="71"/>
      <c r="K19" s="35"/>
    </row>
    <row r="20" spans="2:11" ht="15" thickBot="1" x14ac:dyDescent="0.4">
      <c r="B20"/>
      <c r="C20"/>
      <c r="D20"/>
      <c r="E20"/>
      <c r="F20"/>
    </row>
    <row r="21" spans="2:11" x14ac:dyDescent="0.35">
      <c r="B21" s="190" t="s">
        <v>70</v>
      </c>
      <c r="C21" s="191"/>
      <c r="D21" s="191"/>
      <c r="E21" s="192"/>
      <c r="F21"/>
      <c r="G21" s="35"/>
    </row>
    <row r="22" spans="2:11" ht="15" thickBot="1" x14ac:dyDescent="0.4">
      <c r="B22" s="193" t="s">
        <v>35</v>
      </c>
      <c r="C22" s="194"/>
      <c r="D22" s="194"/>
      <c r="E22" s="195"/>
      <c r="F22"/>
    </row>
    <row r="23" spans="2:11" ht="15" thickBot="1" x14ac:dyDescent="0.4">
      <c r="B23" s="67"/>
      <c r="C23" s="68" t="s">
        <v>71</v>
      </c>
      <c r="D23" s="68" t="s">
        <v>72</v>
      </c>
      <c r="E23" s="68" t="s">
        <v>73</v>
      </c>
      <c r="F23"/>
    </row>
    <row r="24" spans="2:11" ht="15" thickBot="1" x14ac:dyDescent="0.4">
      <c r="B24" s="69" t="s">
        <v>74</v>
      </c>
      <c r="C24" s="73">
        <v>5.2862804999999993</v>
      </c>
      <c r="D24" s="73">
        <v>10.572560999999999</v>
      </c>
      <c r="E24" s="73">
        <v>15.858841499999997</v>
      </c>
      <c r="F24"/>
    </row>
    <row r="25" spans="2:11" ht="15" thickBot="1" x14ac:dyDescent="0.4">
      <c r="B25" s="69" t="s">
        <v>75</v>
      </c>
      <c r="C25" s="73">
        <v>10.572560999999999</v>
      </c>
      <c r="D25" s="73">
        <v>21.145121999999997</v>
      </c>
      <c r="E25" s="73">
        <v>31.717682999999994</v>
      </c>
      <c r="F25"/>
    </row>
    <row r="26" spans="2:11" ht="15" thickBot="1" x14ac:dyDescent="0.4">
      <c r="B26" s="69" t="s">
        <v>76</v>
      </c>
      <c r="C26" s="73">
        <v>15.858841499999997</v>
      </c>
      <c r="D26" s="73">
        <v>31.717682999999994</v>
      </c>
      <c r="E26" s="73">
        <v>47.576524500000005</v>
      </c>
      <c r="F26"/>
    </row>
    <row r="27" spans="2:11" ht="15" thickBot="1" x14ac:dyDescent="0.4">
      <c r="B27" s="69" t="s">
        <v>77</v>
      </c>
      <c r="C27" s="73">
        <v>21.145121999999997</v>
      </c>
      <c r="D27" s="73">
        <v>42.290243999999994</v>
      </c>
      <c r="E27" s="73">
        <v>63.435365999999988</v>
      </c>
      <c r="F27"/>
    </row>
    <row r="28" spans="2:11" ht="15" thickBot="1" x14ac:dyDescent="0.4">
      <c r="B28" s="69" t="s">
        <v>30</v>
      </c>
      <c r="C28" s="73">
        <v>5.2862804999999993</v>
      </c>
      <c r="D28" s="73">
        <v>10.572560999999999</v>
      </c>
      <c r="E28" s="73">
        <v>15.858841499999997</v>
      </c>
      <c r="F28"/>
    </row>
    <row r="29" spans="2:11" x14ac:dyDescent="0.35">
      <c r="B29" s="70" t="s">
        <v>4</v>
      </c>
      <c r="C29"/>
      <c r="D29"/>
      <c r="E29"/>
      <c r="F29"/>
    </row>
    <row r="30" spans="2:11" ht="31.5" customHeight="1" x14ac:dyDescent="0.35">
      <c r="B30" s="199" t="s">
        <v>83</v>
      </c>
      <c r="C30" s="199"/>
      <c r="D30" s="199"/>
      <c r="E30" s="199"/>
      <c r="F30" s="199"/>
      <c r="G30" s="199"/>
      <c r="H30" s="199"/>
      <c r="I30" s="199"/>
    </row>
    <row r="33" spans="2:21" x14ac:dyDescent="0.35">
      <c r="B33" s="14" t="s">
        <v>86</v>
      </c>
    </row>
    <row r="34" spans="2:21" ht="15" thickBot="1" x14ac:dyDescent="0.4">
      <c r="B34" s="18"/>
      <c r="C34" s="56" t="s">
        <v>151</v>
      </c>
    </row>
    <row r="35" spans="2:21" ht="29.25" customHeight="1" thickBot="1" x14ac:dyDescent="0.4">
      <c r="B35" s="184" t="s">
        <v>32</v>
      </c>
      <c r="C35" s="185"/>
      <c r="D35" s="185"/>
      <c r="E35" s="185"/>
      <c r="F35" s="185"/>
      <c r="G35" s="185"/>
      <c r="H35" s="185"/>
      <c r="I35" s="186"/>
      <c r="P35" s="208"/>
      <c r="Q35" s="153"/>
      <c r="R35" s="153"/>
      <c r="S35" s="153"/>
      <c r="T35" s="153"/>
      <c r="U35" s="153"/>
    </row>
    <row r="36" spans="2:21" ht="15" thickBot="1" x14ac:dyDescent="0.4">
      <c r="B36" s="187" t="s">
        <v>27</v>
      </c>
      <c r="C36" s="188"/>
      <c r="D36" s="188"/>
      <c r="E36" s="188"/>
      <c r="F36" s="188"/>
      <c r="G36" s="188"/>
      <c r="H36" s="188"/>
      <c r="I36" s="189"/>
      <c r="P36" s="203"/>
      <c r="Q36" s="203"/>
      <c r="R36" s="203"/>
      <c r="S36" s="203"/>
      <c r="T36" s="203"/>
      <c r="U36" s="153"/>
    </row>
    <row r="37" spans="2:21" ht="15" thickBot="1" x14ac:dyDescent="0.4">
      <c r="B37" s="184" t="s">
        <v>28</v>
      </c>
      <c r="C37" s="185"/>
      <c r="D37" s="185"/>
      <c r="E37" s="185"/>
      <c r="F37" s="185"/>
      <c r="G37" s="185"/>
      <c r="H37" s="185"/>
      <c r="I37" s="186"/>
      <c r="P37" s="204"/>
      <c r="Q37" s="204"/>
      <c r="R37" s="204"/>
      <c r="S37" s="204"/>
      <c r="T37" s="204"/>
      <c r="U37" s="153"/>
    </row>
    <row r="38" spans="2:21" ht="25.5" thickBot="1" x14ac:dyDescent="0.4">
      <c r="B38" s="60" t="s">
        <v>29</v>
      </c>
      <c r="C38" s="32">
        <v>1</v>
      </c>
      <c r="D38" s="32">
        <v>2</v>
      </c>
      <c r="E38" s="32">
        <v>3</v>
      </c>
      <c r="F38" s="32">
        <v>4</v>
      </c>
      <c r="G38" s="32">
        <v>5</v>
      </c>
      <c r="H38" s="32" t="s">
        <v>59</v>
      </c>
      <c r="I38" s="58"/>
      <c r="K38" s="35"/>
      <c r="P38" s="145"/>
      <c r="Q38" s="105"/>
      <c r="R38" s="105"/>
      <c r="S38" s="105"/>
      <c r="T38" s="105"/>
      <c r="U38" s="105"/>
    </row>
    <row r="39" spans="2:21" ht="15" thickBot="1" x14ac:dyDescent="0.4">
      <c r="B39" s="80">
        <v>1</v>
      </c>
      <c r="C39" s="57">
        <v>42.390699999999995</v>
      </c>
      <c r="D39" s="57">
        <v>84.781399999999991</v>
      </c>
      <c r="E39" s="57">
        <v>127.17209999999999</v>
      </c>
      <c r="F39" s="57">
        <v>169.56279999999998</v>
      </c>
      <c r="G39" s="57">
        <v>211.95349999999999</v>
      </c>
      <c r="H39" s="57">
        <v>42.390699999999995</v>
      </c>
      <c r="I39" s="59"/>
      <c r="L39" s="63"/>
      <c r="P39" s="118"/>
      <c r="Q39" s="119"/>
      <c r="R39" s="119"/>
      <c r="S39" s="119"/>
      <c r="T39" s="119"/>
      <c r="U39" s="119"/>
    </row>
    <row r="40" spans="2:21" ht="15" thickBot="1" x14ac:dyDescent="0.4">
      <c r="B40" s="61">
        <v>2</v>
      </c>
      <c r="C40" s="57">
        <v>84.781399999999991</v>
      </c>
      <c r="D40" s="57">
        <v>169.56279999999998</v>
      </c>
      <c r="E40" s="57">
        <v>254.34419999999997</v>
      </c>
      <c r="F40" s="57">
        <v>339.12559999999996</v>
      </c>
      <c r="G40" s="57">
        <v>423.90699999999998</v>
      </c>
      <c r="H40" s="57">
        <v>84.781399999999991</v>
      </c>
      <c r="I40" s="59"/>
      <c r="P40" s="118"/>
      <c r="Q40" s="119"/>
      <c r="R40" s="119"/>
      <c r="S40" s="119"/>
      <c r="T40" s="119"/>
      <c r="U40" s="119"/>
    </row>
    <row r="41" spans="2:21" ht="15" thickBot="1" x14ac:dyDescent="0.4">
      <c r="B41" s="61">
        <v>3</v>
      </c>
      <c r="C41" s="57">
        <v>127.17209999999999</v>
      </c>
      <c r="D41" s="57">
        <v>254.34419999999997</v>
      </c>
      <c r="E41" s="57">
        <v>381.51629999999994</v>
      </c>
      <c r="F41" s="57">
        <v>508.68839999999994</v>
      </c>
      <c r="G41" s="57">
        <v>635.8605</v>
      </c>
      <c r="H41" s="57">
        <v>127.17209999999999</v>
      </c>
      <c r="I41" s="59"/>
      <c r="P41" s="118"/>
      <c r="Q41" s="119"/>
      <c r="R41" s="119"/>
      <c r="S41" s="119"/>
      <c r="T41" s="119"/>
      <c r="U41" s="119"/>
    </row>
    <row r="42" spans="2:21" ht="15" thickBot="1" x14ac:dyDescent="0.4">
      <c r="B42" s="61">
        <v>4</v>
      </c>
      <c r="C42" s="57">
        <v>169.56279999999998</v>
      </c>
      <c r="D42" s="57">
        <v>339.12559999999996</v>
      </c>
      <c r="E42" s="57">
        <v>508.68839999999994</v>
      </c>
      <c r="F42" s="57">
        <v>678.25119999999993</v>
      </c>
      <c r="G42" s="57">
        <v>847.81399999999996</v>
      </c>
      <c r="H42" s="57">
        <v>169.56279999999998</v>
      </c>
      <c r="I42" s="59"/>
      <c r="L42"/>
      <c r="P42" s="118"/>
      <c r="Q42" s="119"/>
      <c r="R42" s="119"/>
      <c r="S42" s="119"/>
      <c r="T42" s="119"/>
      <c r="U42" s="119"/>
    </row>
    <row r="43" spans="2:21" ht="15" thickBot="1" x14ac:dyDescent="0.4">
      <c r="B43" s="61">
        <v>6</v>
      </c>
      <c r="C43" s="57">
        <v>254.34419999999997</v>
      </c>
      <c r="D43" s="57">
        <v>508.68839999999994</v>
      </c>
      <c r="E43" s="57">
        <v>763.03259999999989</v>
      </c>
      <c r="F43" s="57">
        <v>1017.3767999999999</v>
      </c>
      <c r="G43" s="57">
        <v>1271.721</v>
      </c>
      <c r="H43" s="57">
        <v>254.34419999999997</v>
      </c>
      <c r="I43" s="59"/>
      <c r="P43" s="118"/>
      <c r="Q43" s="119"/>
      <c r="R43" s="119"/>
      <c r="S43" s="119"/>
      <c r="T43" s="119"/>
      <c r="U43" s="119"/>
    </row>
    <row r="44" spans="2:21" ht="15" thickBot="1" x14ac:dyDescent="0.4">
      <c r="B44" s="61">
        <v>8</v>
      </c>
      <c r="C44" s="57">
        <v>339.12559999999996</v>
      </c>
      <c r="D44" s="57">
        <v>678.25119999999993</v>
      </c>
      <c r="E44" s="57">
        <v>1017.3767999999999</v>
      </c>
      <c r="F44" s="57">
        <v>1356.5023999999999</v>
      </c>
      <c r="G44" s="57">
        <v>1695.6279999999999</v>
      </c>
      <c r="H44" s="57">
        <v>339.12559999999996</v>
      </c>
      <c r="I44" s="59"/>
      <c r="P44" s="118"/>
      <c r="Q44" s="119"/>
      <c r="R44" s="119"/>
      <c r="S44" s="119"/>
      <c r="T44" s="119"/>
      <c r="U44" s="119"/>
    </row>
    <row r="45" spans="2:21" x14ac:dyDescent="0.35">
      <c r="B45" s="8" t="s">
        <v>31</v>
      </c>
    </row>
    <row r="46" spans="2:21" ht="43.5" customHeight="1" x14ac:dyDescent="0.35">
      <c r="B46" s="199" t="s">
        <v>80</v>
      </c>
      <c r="C46" s="199"/>
      <c r="D46" s="199"/>
      <c r="E46" s="199"/>
      <c r="F46" s="199"/>
      <c r="G46" s="199"/>
      <c r="H46" s="199"/>
      <c r="I46" s="199"/>
    </row>
    <row r="47" spans="2:21" ht="75" customHeight="1" x14ac:dyDescent="0.35">
      <c r="B47" s="199" t="s">
        <v>146</v>
      </c>
      <c r="C47" s="199"/>
      <c r="D47" s="199"/>
      <c r="E47" s="199"/>
      <c r="F47" s="199"/>
      <c r="G47" s="199"/>
      <c r="H47" s="199"/>
      <c r="I47" s="199"/>
      <c r="L47" s="63"/>
    </row>
    <row r="48" spans="2:21" ht="28.5" customHeight="1" x14ac:dyDescent="0.35">
      <c r="B48" s="200" t="s">
        <v>33</v>
      </c>
      <c r="C48" s="200"/>
      <c r="D48" s="200"/>
      <c r="E48" s="200"/>
      <c r="F48" s="200"/>
      <c r="G48" s="200"/>
      <c r="H48" s="200"/>
      <c r="I48" s="200"/>
    </row>
    <row r="50" spans="2:46" ht="41.25" customHeight="1" x14ac:dyDescent="0.35">
      <c r="B50" s="182" t="s">
        <v>84</v>
      </c>
      <c r="C50" s="182"/>
      <c r="D50" s="182"/>
      <c r="E50" s="182"/>
      <c r="F50" s="182"/>
      <c r="G50" s="182"/>
      <c r="H50" s="182"/>
      <c r="I50" s="182"/>
    </row>
    <row r="51" spans="2:46" ht="44.25" customHeight="1" thickBot="1" x14ac:dyDescent="0.4">
      <c r="B51" s="183" t="s">
        <v>34</v>
      </c>
      <c r="C51" s="183"/>
      <c r="D51" s="183"/>
      <c r="E51" s="183"/>
      <c r="F51" s="183"/>
      <c r="G51" s="183"/>
      <c r="H51" s="183"/>
      <c r="I51" s="183"/>
    </row>
    <row r="52" spans="2:46" ht="15" thickBot="1" x14ac:dyDescent="0.4">
      <c r="B52" s="14" t="s">
        <v>49</v>
      </c>
      <c r="C52" s="14"/>
      <c r="D52" s="14"/>
      <c r="E52" s="14"/>
      <c r="F52" s="14"/>
      <c r="G52" s="14"/>
      <c r="H52" s="64">
        <v>100</v>
      </c>
      <c r="I52" s="14" t="s">
        <v>158</v>
      </c>
    </row>
    <row r="53" spans="2:46" ht="15" thickBot="1" x14ac:dyDescent="0.4">
      <c r="B53" s="18"/>
    </row>
    <row r="54" spans="2:46" ht="15" thickBot="1" x14ac:dyDescent="0.4">
      <c r="B54" s="14" t="s">
        <v>63</v>
      </c>
      <c r="C54" s="14"/>
      <c r="D54" s="14"/>
      <c r="E54" s="14"/>
      <c r="F54" s="14"/>
      <c r="G54" s="14"/>
      <c r="H54" s="66">
        <v>54.26</v>
      </c>
      <c r="I54" s="14" t="s">
        <v>18</v>
      </c>
      <c r="L54" s="63"/>
    </row>
    <row r="55" spans="2:46" x14ac:dyDescent="0.35">
      <c r="B55" s="8"/>
    </row>
    <row r="56" spans="2:46" ht="15" thickBot="1" x14ac:dyDescent="0.4">
      <c r="B56" s="38"/>
      <c r="Y56" s="37"/>
    </row>
    <row r="57" spans="2:46" ht="29.25" customHeight="1" thickBot="1" x14ac:dyDescent="0.4">
      <c r="B57" s="184" t="s">
        <v>32</v>
      </c>
      <c r="C57" s="185"/>
      <c r="D57" s="185"/>
      <c r="E57" s="185"/>
      <c r="F57" s="185"/>
      <c r="G57" s="185"/>
      <c r="H57" s="185"/>
      <c r="I57" s="186"/>
      <c r="Y57" s="201"/>
      <c r="Z57" s="201"/>
      <c r="AA57" s="201"/>
      <c r="AB57" s="201"/>
      <c r="AC57" s="201"/>
      <c r="AD57" s="201"/>
      <c r="AE57" s="201"/>
      <c r="AF57" s="201"/>
      <c r="AG57" s="10"/>
      <c r="AH57" s="10"/>
      <c r="AI57" s="2"/>
    </row>
    <row r="58" spans="2:46" ht="15" thickBot="1" x14ac:dyDescent="0.4">
      <c r="B58" s="187" t="s">
        <v>152</v>
      </c>
      <c r="C58" s="188"/>
      <c r="D58" s="188"/>
      <c r="E58" s="188"/>
      <c r="F58" s="188"/>
      <c r="G58" s="188"/>
      <c r="H58" s="188"/>
      <c r="I58" s="189"/>
      <c r="Y58" s="202"/>
      <c r="Z58" s="202"/>
      <c r="AA58" s="202"/>
      <c r="AB58" s="202"/>
      <c r="AC58" s="202"/>
      <c r="AD58" s="202"/>
      <c r="AE58" s="202"/>
      <c r="AF58" s="202"/>
      <c r="AG58" s="10"/>
      <c r="AH58" s="10"/>
      <c r="AI58" s="2"/>
    </row>
    <row r="59" spans="2:46" ht="15" thickBot="1" x14ac:dyDescent="0.4">
      <c r="B59" s="184" t="s">
        <v>28</v>
      </c>
      <c r="C59" s="185"/>
      <c r="D59" s="185"/>
      <c r="E59" s="185"/>
      <c r="F59" s="185"/>
      <c r="G59" s="185"/>
      <c r="H59" s="185"/>
      <c r="I59" s="186"/>
      <c r="Y59" s="201"/>
      <c r="Z59" s="201"/>
      <c r="AA59" s="201"/>
      <c r="AB59" s="201"/>
      <c r="AC59" s="201"/>
      <c r="AD59" s="201"/>
      <c r="AE59" s="201"/>
      <c r="AF59" s="201"/>
      <c r="AG59" s="10"/>
      <c r="AH59" s="10"/>
      <c r="AI59" s="2"/>
    </row>
    <row r="60" spans="2:46" ht="25.5" thickBot="1" x14ac:dyDescent="0.4">
      <c r="B60" s="60" t="s">
        <v>29</v>
      </c>
      <c r="C60" s="32">
        <v>1</v>
      </c>
      <c r="D60" s="32">
        <v>2</v>
      </c>
      <c r="E60" s="32">
        <v>3</v>
      </c>
      <c r="F60" s="32">
        <v>4</v>
      </c>
      <c r="G60" s="32">
        <v>5</v>
      </c>
      <c r="H60" s="32" t="s">
        <v>59</v>
      </c>
      <c r="I60" s="58"/>
      <c r="Y60" s="9"/>
      <c r="Z60" s="45"/>
      <c r="AA60" s="45"/>
      <c r="AB60" s="45"/>
      <c r="AC60" s="45"/>
      <c r="AD60" s="45"/>
      <c r="AE60" s="45"/>
      <c r="AF60" s="45"/>
      <c r="AG60" s="10"/>
      <c r="AH60" s="10"/>
      <c r="AI60" s="2"/>
    </row>
    <row r="61" spans="2:46" ht="15" thickBot="1" x14ac:dyDescent="0.4">
      <c r="B61" s="62">
        <v>1</v>
      </c>
      <c r="C61" s="57">
        <v>11.74729</v>
      </c>
      <c r="D61" s="57">
        <v>23.468599999999999</v>
      </c>
      <c r="E61" s="57">
        <v>35.2029</v>
      </c>
      <c r="F61" s="57">
        <v>46.937199999999997</v>
      </c>
      <c r="G61" s="57">
        <v>58.671500000000002</v>
      </c>
      <c r="H61" s="57">
        <v>11.74729</v>
      </c>
      <c r="I61" s="59"/>
      <c r="K61" s="34"/>
      <c r="L61" s="34"/>
      <c r="M61" s="34"/>
      <c r="N61" s="34"/>
      <c r="O61" s="34"/>
      <c r="P61" s="34"/>
      <c r="Q61" s="34"/>
      <c r="R61" s="46"/>
      <c r="S61" s="46"/>
      <c r="T61" s="46"/>
      <c r="U61" s="46"/>
      <c r="V61" s="46"/>
      <c r="W61" s="46"/>
      <c r="Y61" s="47"/>
      <c r="Z61" s="48"/>
      <c r="AA61" s="48"/>
      <c r="AB61" s="48"/>
      <c r="AC61" s="48"/>
      <c r="AD61" s="48"/>
      <c r="AE61" s="48"/>
      <c r="AF61" s="48"/>
      <c r="AG61" s="10"/>
      <c r="AH61" s="34"/>
      <c r="AI61" s="34"/>
      <c r="AJ61" s="34"/>
      <c r="AK61" s="34"/>
      <c r="AL61" s="34"/>
      <c r="AM61" s="34"/>
      <c r="AN61" s="34"/>
      <c r="AO61" s="46"/>
      <c r="AP61" s="46"/>
      <c r="AQ61" s="46"/>
      <c r="AR61" s="46"/>
      <c r="AS61" s="46"/>
      <c r="AT61" s="46"/>
    </row>
    <row r="62" spans="2:46" ht="15" thickBot="1" x14ac:dyDescent="0.4">
      <c r="B62" s="61">
        <v>2</v>
      </c>
      <c r="C62" s="57">
        <v>23.468599999999999</v>
      </c>
      <c r="D62" s="57">
        <v>46.937199999999997</v>
      </c>
      <c r="E62" s="57">
        <v>70.405799999999999</v>
      </c>
      <c r="F62" s="57">
        <v>93.874399999999994</v>
      </c>
      <c r="G62" s="57">
        <v>117.343</v>
      </c>
      <c r="H62" s="57">
        <v>23.468599999999999</v>
      </c>
      <c r="I62" s="59"/>
      <c r="K62" s="34"/>
      <c r="L62" s="34"/>
      <c r="M62" s="34"/>
      <c r="N62" s="34"/>
      <c r="O62" s="34"/>
      <c r="P62" s="34"/>
      <c r="R62" s="46"/>
      <c r="S62" s="46"/>
      <c r="T62" s="46"/>
      <c r="U62" s="46"/>
      <c r="V62" s="46"/>
      <c r="W62" s="46"/>
      <c r="Y62" s="47"/>
      <c r="Z62" s="48"/>
      <c r="AA62" s="48"/>
      <c r="AB62" s="48"/>
      <c r="AC62" s="48"/>
      <c r="AD62" s="48"/>
      <c r="AE62" s="48"/>
      <c r="AF62" s="48"/>
      <c r="AG62" s="10"/>
      <c r="AH62" s="34"/>
      <c r="AI62" s="34"/>
      <c r="AJ62" s="34"/>
      <c r="AK62" s="34"/>
      <c r="AL62" s="34"/>
      <c r="AM62" s="34"/>
      <c r="AO62" s="46"/>
      <c r="AP62" s="46"/>
      <c r="AQ62" s="46"/>
      <c r="AR62" s="46"/>
      <c r="AS62" s="46"/>
      <c r="AT62" s="46"/>
    </row>
    <row r="63" spans="2:46" ht="15" thickBot="1" x14ac:dyDescent="0.4">
      <c r="B63" s="61">
        <v>3</v>
      </c>
      <c r="C63" s="57">
        <v>35.2029</v>
      </c>
      <c r="D63" s="57">
        <v>70.405799999999999</v>
      </c>
      <c r="E63" s="57">
        <v>105.60869999999998</v>
      </c>
      <c r="F63" s="57">
        <v>140.8116</v>
      </c>
      <c r="G63" s="57">
        <v>176.01449999999997</v>
      </c>
      <c r="H63" s="57">
        <v>35.2029</v>
      </c>
      <c r="I63" s="59"/>
      <c r="K63" s="34"/>
      <c r="L63" s="34"/>
      <c r="M63" s="34"/>
      <c r="N63" s="34"/>
      <c r="O63" s="34"/>
      <c r="P63" s="34"/>
      <c r="R63" s="46"/>
      <c r="S63" s="46"/>
      <c r="T63" s="46"/>
      <c r="U63" s="46"/>
      <c r="V63" s="46"/>
      <c r="W63" s="46"/>
      <c r="Y63" s="47"/>
      <c r="Z63" s="48"/>
      <c r="AA63" s="48"/>
      <c r="AB63" s="48"/>
      <c r="AC63" s="48"/>
      <c r="AD63" s="48"/>
      <c r="AE63" s="48"/>
      <c r="AF63" s="48"/>
      <c r="AG63" s="10"/>
      <c r="AH63" s="34"/>
      <c r="AI63" s="34"/>
      <c r="AJ63" s="34"/>
      <c r="AK63" s="34"/>
      <c r="AL63" s="34"/>
      <c r="AM63" s="34"/>
      <c r="AO63" s="46"/>
      <c r="AP63" s="46"/>
      <c r="AQ63" s="46"/>
      <c r="AR63" s="46"/>
      <c r="AS63" s="46"/>
      <c r="AT63" s="46"/>
    </row>
    <row r="64" spans="2:46" ht="15" thickBot="1" x14ac:dyDescent="0.4">
      <c r="B64" s="61">
        <v>4</v>
      </c>
      <c r="C64" s="57">
        <v>46.937199999999997</v>
      </c>
      <c r="D64" s="57">
        <v>93.874399999999994</v>
      </c>
      <c r="E64" s="57">
        <v>140.8116</v>
      </c>
      <c r="F64" s="57">
        <v>187.74879999999999</v>
      </c>
      <c r="G64" s="57">
        <v>234.68600000000001</v>
      </c>
      <c r="H64" s="57">
        <v>46.937199999999997</v>
      </c>
      <c r="I64" s="59"/>
      <c r="K64" s="34"/>
      <c r="L64" s="34"/>
      <c r="M64" s="34"/>
      <c r="N64" s="34"/>
      <c r="O64" s="34"/>
      <c r="P64" s="34"/>
      <c r="R64" s="46"/>
      <c r="S64" s="46"/>
      <c r="T64" s="46"/>
      <c r="U64" s="46"/>
      <c r="V64" s="46"/>
      <c r="W64" s="46"/>
      <c r="Y64" s="47"/>
      <c r="Z64" s="48"/>
      <c r="AA64" s="48"/>
      <c r="AB64" s="48"/>
      <c r="AC64" s="48"/>
      <c r="AD64" s="48"/>
      <c r="AE64" s="48"/>
      <c r="AF64" s="48"/>
      <c r="AG64" s="10"/>
      <c r="AH64" s="34"/>
      <c r="AI64" s="34"/>
      <c r="AJ64" s="34"/>
      <c r="AK64" s="34"/>
      <c r="AL64" s="34"/>
      <c r="AM64" s="34"/>
      <c r="AO64" s="46"/>
      <c r="AP64" s="46"/>
      <c r="AQ64" s="46"/>
      <c r="AR64" s="46"/>
      <c r="AS64" s="46"/>
      <c r="AT64" s="46"/>
    </row>
    <row r="65" spans="2:46" ht="15" thickBot="1" x14ac:dyDescent="0.4">
      <c r="B65" s="61">
        <v>6</v>
      </c>
      <c r="C65" s="57">
        <v>70.405799999999999</v>
      </c>
      <c r="D65" s="57">
        <v>140.8116</v>
      </c>
      <c r="E65" s="57">
        <v>211.21739999999997</v>
      </c>
      <c r="F65" s="57">
        <v>281.6232</v>
      </c>
      <c r="G65" s="57">
        <v>352.02899999999994</v>
      </c>
      <c r="H65" s="57">
        <v>70.405799999999999</v>
      </c>
      <c r="I65" s="59"/>
      <c r="K65" s="34"/>
      <c r="L65" s="34"/>
      <c r="M65" s="34"/>
      <c r="N65" s="34"/>
      <c r="O65" s="34"/>
      <c r="P65" s="34"/>
      <c r="R65" s="46"/>
      <c r="S65" s="46"/>
      <c r="T65" s="46"/>
      <c r="U65" s="46"/>
      <c r="V65" s="46"/>
      <c r="W65" s="46"/>
      <c r="Y65" s="47"/>
      <c r="Z65" s="48"/>
      <c r="AA65" s="48"/>
      <c r="AB65" s="48"/>
      <c r="AC65" s="48"/>
      <c r="AD65" s="48"/>
      <c r="AE65" s="48"/>
      <c r="AF65" s="48"/>
      <c r="AG65" s="10"/>
      <c r="AH65" s="34"/>
      <c r="AI65" s="34"/>
      <c r="AJ65" s="34"/>
      <c r="AK65" s="34"/>
      <c r="AL65" s="34"/>
      <c r="AM65" s="34"/>
      <c r="AO65" s="46"/>
      <c r="AP65" s="46"/>
      <c r="AQ65" s="46"/>
      <c r="AR65" s="46"/>
      <c r="AS65" s="46"/>
      <c r="AT65" s="46"/>
    </row>
    <row r="66" spans="2:46" ht="15" thickBot="1" x14ac:dyDescent="0.4">
      <c r="B66" s="61">
        <v>8</v>
      </c>
      <c r="C66" s="57">
        <v>93.874399999999994</v>
      </c>
      <c r="D66" s="57">
        <v>187.74879999999999</v>
      </c>
      <c r="E66" s="57">
        <v>281.6232</v>
      </c>
      <c r="F66" s="57">
        <v>375.49759999999998</v>
      </c>
      <c r="G66" s="57">
        <v>469.37200000000001</v>
      </c>
      <c r="H66" s="57">
        <v>93.874399999999994</v>
      </c>
      <c r="I66" s="59"/>
      <c r="K66" s="34"/>
      <c r="L66" s="34"/>
      <c r="M66" s="34"/>
      <c r="N66" s="34"/>
      <c r="O66" s="34"/>
      <c r="P66" s="34"/>
      <c r="R66" s="46"/>
      <c r="S66" s="46"/>
      <c r="T66" s="46"/>
      <c r="U66" s="46"/>
      <c r="V66" s="46"/>
      <c r="W66" s="46"/>
      <c r="Y66" s="47"/>
      <c r="Z66" s="48"/>
      <c r="AA66" s="48"/>
      <c r="AB66" s="48"/>
      <c r="AC66" s="48"/>
      <c r="AD66" s="48"/>
      <c r="AE66" s="48"/>
      <c r="AF66" s="48"/>
      <c r="AG66" s="10"/>
      <c r="AH66" s="34"/>
      <c r="AI66" s="34"/>
      <c r="AJ66" s="34"/>
      <c r="AK66" s="34"/>
      <c r="AL66" s="34"/>
      <c r="AM66" s="34"/>
      <c r="AO66" s="46"/>
      <c r="AP66" s="46"/>
      <c r="AQ66" s="46"/>
      <c r="AR66" s="46"/>
      <c r="AS66" s="46"/>
      <c r="AT66" s="46"/>
    </row>
    <row r="67" spans="2:46" x14ac:dyDescent="0.35">
      <c r="B67" s="8" t="s">
        <v>4</v>
      </c>
    </row>
    <row r="68" spans="2:46" ht="39.75" customHeight="1" x14ac:dyDescent="0.35">
      <c r="B68" s="182" t="s">
        <v>83</v>
      </c>
      <c r="C68" s="182"/>
      <c r="D68" s="182"/>
      <c r="E68" s="182"/>
      <c r="F68" s="182"/>
      <c r="G68" s="182"/>
      <c r="H68" s="182"/>
      <c r="I68" s="182"/>
    </row>
    <row r="69" spans="2:46" ht="22" customHeight="1" x14ac:dyDescent="0.35">
      <c r="B69" s="182"/>
      <c r="C69" s="182"/>
      <c r="D69" s="182"/>
      <c r="E69" s="182"/>
      <c r="F69" s="182"/>
      <c r="G69" s="182"/>
      <c r="H69" s="182"/>
      <c r="I69" s="182"/>
    </row>
    <row r="71" spans="2:46" x14ac:dyDescent="0.35">
      <c r="B71" s="30" t="s">
        <v>87</v>
      </c>
    </row>
    <row r="72" spans="2:46" ht="15" thickBot="1" x14ac:dyDescent="0.4">
      <c r="B72" s="30"/>
      <c r="D72" s="56" t="s">
        <v>60</v>
      </c>
    </row>
    <row r="73" spans="2:46" ht="29.25" customHeight="1" x14ac:dyDescent="0.35">
      <c r="B73" s="205" t="s">
        <v>36</v>
      </c>
      <c r="C73" s="206"/>
      <c r="D73" s="206"/>
      <c r="E73" s="206"/>
      <c r="F73" s="206"/>
      <c r="G73" s="206"/>
      <c r="H73" s="206"/>
      <c r="I73" s="207"/>
      <c r="P73" s="208"/>
      <c r="Q73" s="153"/>
      <c r="R73" s="153"/>
      <c r="S73" s="153"/>
      <c r="T73" s="153"/>
      <c r="U73" s="153"/>
    </row>
    <row r="74" spans="2:46" ht="15" thickBot="1" x14ac:dyDescent="0.4">
      <c r="B74" s="187" t="s">
        <v>27</v>
      </c>
      <c r="C74" s="188"/>
      <c r="D74" s="188"/>
      <c r="E74" s="188"/>
      <c r="F74" s="188"/>
      <c r="G74" s="188"/>
      <c r="H74" s="188"/>
      <c r="I74" s="189"/>
      <c r="P74" s="203"/>
      <c r="Q74" s="203"/>
      <c r="R74" s="203"/>
      <c r="S74" s="203"/>
      <c r="T74" s="203"/>
      <c r="U74" s="203"/>
    </row>
    <row r="75" spans="2:46" ht="15" thickBot="1" x14ac:dyDescent="0.4">
      <c r="B75" s="184" t="s">
        <v>28</v>
      </c>
      <c r="C75" s="185"/>
      <c r="D75" s="185"/>
      <c r="E75" s="185"/>
      <c r="F75" s="185"/>
      <c r="G75" s="185"/>
      <c r="H75" s="185"/>
      <c r="I75" s="186"/>
      <c r="P75" s="204"/>
      <c r="Q75" s="204"/>
      <c r="R75" s="204"/>
      <c r="S75" s="204"/>
      <c r="T75" s="204"/>
      <c r="U75" s="204"/>
    </row>
    <row r="76" spans="2:46" ht="25.5" thickBot="1" x14ac:dyDescent="0.4">
      <c r="B76" s="33" t="s">
        <v>29</v>
      </c>
      <c r="C76" s="32">
        <v>1</v>
      </c>
      <c r="D76" s="32">
        <v>2</v>
      </c>
      <c r="E76" s="32">
        <v>3</v>
      </c>
      <c r="F76" s="32">
        <v>4</v>
      </c>
      <c r="G76" s="32">
        <v>5</v>
      </c>
      <c r="H76" s="32" t="s">
        <v>30</v>
      </c>
      <c r="I76" s="32"/>
      <c r="M76" s="37"/>
      <c r="P76" s="145"/>
      <c r="Q76" s="105"/>
      <c r="R76" s="105"/>
      <c r="S76" s="105"/>
      <c r="T76" s="105"/>
      <c r="U76" s="105"/>
    </row>
    <row r="77" spans="2:46" ht="15" thickBot="1" x14ac:dyDescent="0.4">
      <c r="B77" s="31">
        <v>1</v>
      </c>
      <c r="C77" s="57">
        <v>42.390699999999995</v>
      </c>
      <c r="D77" s="57">
        <v>84.781399999999991</v>
      </c>
      <c r="E77" s="57">
        <v>127.17209999999999</v>
      </c>
      <c r="F77" s="57">
        <v>169.56279999999998</v>
      </c>
      <c r="G77" s="57">
        <v>211.95349999999999</v>
      </c>
      <c r="H77" s="57">
        <v>42.390699999999995</v>
      </c>
      <c r="I77" s="58"/>
      <c r="P77" s="118"/>
      <c r="Q77" s="119"/>
      <c r="R77" s="119"/>
      <c r="S77" s="119"/>
      <c r="T77" s="119"/>
      <c r="U77" s="119"/>
    </row>
    <row r="78" spans="2:46" ht="15" thickBot="1" x14ac:dyDescent="0.4">
      <c r="B78" s="31">
        <v>2</v>
      </c>
      <c r="C78" s="57">
        <v>84.781399999999991</v>
      </c>
      <c r="D78" s="57">
        <v>169.56279999999998</v>
      </c>
      <c r="E78" s="57">
        <v>254.34419999999997</v>
      </c>
      <c r="F78" s="57">
        <v>339.12559999999996</v>
      </c>
      <c r="G78" s="57">
        <v>423.90699999999998</v>
      </c>
      <c r="H78" s="57">
        <v>84.781399999999991</v>
      </c>
      <c r="I78" s="59"/>
      <c r="P78" s="118"/>
      <c r="Q78" s="119"/>
      <c r="R78" s="119"/>
      <c r="S78" s="119"/>
      <c r="T78" s="119"/>
      <c r="U78" s="119"/>
    </row>
    <row r="79" spans="2:46" ht="15" thickBot="1" x14ac:dyDescent="0.4">
      <c r="B79" s="31">
        <v>3</v>
      </c>
      <c r="C79" s="57">
        <v>127.17209999999999</v>
      </c>
      <c r="D79" s="57">
        <v>254.34419999999997</v>
      </c>
      <c r="E79" s="57">
        <v>381.51629999999994</v>
      </c>
      <c r="F79" s="57">
        <v>508.68839999999994</v>
      </c>
      <c r="G79" s="57">
        <v>635.8605</v>
      </c>
      <c r="H79" s="57">
        <v>127.17209999999999</v>
      </c>
      <c r="I79" s="59"/>
      <c r="P79" s="118"/>
      <c r="Q79" s="119"/>
      <c r="R79" s="119"/>
      <c r="S79" s="119"/>
      <c r="T79" s="119"/>
      <c r="U79" s="119"/>
    </row>
    <row r="80" spans="2:46" ht="15" thickBot="1" x14ac:dyDescent="0.4">
      <c r="B80" s="31">
        <v>4</v>
      </c>
      <c r="C80" s="57">
        <v>169.56279999999998</v>
      </c>
      <c r="D80" s="57">
        <v>339.12559999999996</v>
      </c>
      <c r="E80" s="57">
        <v>508.68839999999994</v>
      </c>
      <c r="F80" s="57">
        <v>678.25119999999993</v>
      </c>
      <c r="G80" s="57">
        <v>847.81399999999996</v>
      </c>
      <c r="H80" s="57">
        <v>169.56279999999998</v>
      </c>
      <c r="I80" s="59"/>
      <c r="P80" s="118"/>
      <c r="Q80" s="119"/>
      <c r="R80" s="119"/>
      <c r="S80" s="119"/>
      <c r="T80" s="119"/>
      <c r="U80" s="119"/>
    </row>
    <row r="81" spans="2:35" ht="15" thickBot="1" x14ac:dyDescent="0.4">
      <c r="B81" s="31">
        <v>6</v>
      </c>
      <c r="C81" s="57">
        <v>254.34419999999997</v>
      </c>
      <c r="D81" s="57">
        <v>508.68839999999994</v>
      </c>
      <c r="E81" s="57">
        <v>180</v>
      </c>
      <c r="F81" s="57">
        <v>1017.3767999999999</v>
      </c>
      <c r="G81" s="57">
        <v>1271.721</v>
      </c>
      <c r="H81" s="57">
        <v>254.34419999999997</v>
      </c>
      <c r="I81" s="59"/>
      <c r="P81" s="118"/>
      <c r="Q81" s="119"/>
      <c r="R81" s="119"/>
      <c r="S81" s="119"/>
      <c r="T81" s="119"/>
      <c r="U81" s="119"/>
    </row>
    <row r="82" spans="2:35" ht="15" thickBot="1" x14ac:dyDescent="0.4">
      <c r="B82" s="31">
        <v>8</v>
      </c>
      <c r="C82" s="57">
        <v>339.12559999999996</v>
      </c>
      <c r="D82" s="57">
        <v>678.25119999999993</v>
      </c>
      <c r="E82" s="57">
        <v>1017.3767999999999</v>
      </c>
      <c r="F82" s="57">
        <v>1356.5023999999999</v>
      </c>
      <c r="G82" s="57">
        <v>1695.6279999999999</v>
      </c>
      <c r="H82" s="57">
        <v>339.12559999999996</v>
      </c>
      <c r="I82" s="59"/>
      <c r="P82" s="118"/>
      <c r="Q82" s="119"/>
      <c r="R82" s="119"/>
      <c r="S82" s="119"/>
      <c r="T82" s="119"/>
      <c r="U82" s="119"/>
    </row>
    <row r="83" spans="2:35" x14ac:dyDescent="0.35">
      <c r="B83" s="8" t="s">
        <v>31</v>
      </c>
    </row>
    <row r="84" spans="2:35" ht="44.25" customHeight="1" x14ac:dyDescent="0.35">
      <c r="B84" s="199" t="s">
        <v>80</v>
      </c>
      <c r="C84" s="199"/>
      <c r="D84" s="199"/>
      <c r="E84" s="199"/>
      <c r="F84" s="199"/>
      <c r="G84" s="199"/>
      <c r="H84" s="199"/>
      <c r="I84" s="199"/>
    </row>
    <row r="85" spans="2:35" ht="58.5" customHeight="1" x14ac:dyDescent="0.35">
      <c r="B85" s="199" t="s">
        <v>147</v>
      </c>
      <c r="C85" s="199"/>
      <c r="D85" s="199"/>
      <c r="E85" s="199"/>
      <c r="F85" s="199"/>
      <c r="G85" s="199"/>
      <c r="H85" s="199"/>
      <c r="I85" s="199"/>
      <c r="K85" s="35"/>
    </row>
    <row r="86" spans="2:35" ht="30.75" customHeight="1" x14ac:dyDescent="0.35">
      <c r="B86" s="200" t="s">
        <v>33</v>
      </c>
      <c r="C86" s="200"/>
      <c r="D86" s="200"/>
      <c r="E86" s="200"/>
      <c r="F86" s="200"/>
      <c r="G86" s="200"/>
      <c r="H86" s="200"/>
      <c r="I86" s="200"/>
      <c r="M86" s="37"/>
    </row>
    <row r="87" spans="2:35" x14ac:dyDescent="0.35">
      <c r="M87" s="37"/>
    </row>
    <row r="88" spans="2:35" ht="57.75" customHeight="1" x14ac:dyDescent="0.35">
      <c r="B88" s="182" t="s">
        <v>85</v>
      </c>
      <c r="C88" s="182"/>
      <c r="D88" s="182"/>
      <c r="E88" s="182"/>
      <c r="F88" s="182"/>
      <c r="G88" s="182"/>
      <c r="H88" s="182"/>
      <c r="I88" s="182"/>
    </row>
    <row r="89" spans="2:35" ht="45" customHeight="1" x14ac:dyDescent="0.35">
      <c r="B89" s="183" t="s">
        <v>34</v>
      </c>
      <c r="C89" s="183"/>
      <c r="D89" s="183"/>
      <c r="E89" s="183"/>
      <c r="F89" s="183"/>
      <c r="G89" s="183"/>
      <c r="H89" s="183"/>
      <c r="I89" s="183"/>
    </row>
    <row r="90" spans="2:35" ht="15" thickBot="1" x14ac:dyDescent="0.4">
      <c r="B90" s="18"/>
    </row>
    <row r="91" spans="2:35" ht="15" thickBot="1" x14ac:dyDescent="0.4">
      <c r="B91" s="17" t="s">
        <v>51</v>
      </c>
      <c r="H91" s="53">
        <v>180</v>
      </c>
      <c r="I91" s="10" t="s">
        <v>158</v>
      </c>
    </row>
    <row r="92" spans="2:35" ht="15" thickBot="1" x14ac:dyDescent="0.4">
      <c r="B92" s="18"/>
    </row>
    <row r="93" spans="2:35" ht="15" thickBot="1" x14ac:dyDescent="0.4">
      <c r="B93" s="17" t="s">
        <v>63</v>
      </c>
      <c r="H93" s="65">
        <v>54.26</v>
      </c>
      <c r="I93" s="10" t="s">
        <v>52</v>
      </c>
      <c r="L93" s="63"/>
    </row>
    <row r="94" spans="2:35" x14ac:dyDescent="0.35">
      <c r="B94" s="8"/>
    </row>
    <row r="95" spans="2:35" ht="15" thickBot="1" x14ac:dyDescent="0.4">
      <c r="B95" s="38"/>
      <c r="Y95" s="37"/>
    </row>
    <row r="96" spans="2:35" ht="29.25" customHeight="1" x14ac:dyDescent="0.35">
      <c r="B96" s="205" t="s">
        <v>36</v>
      </c>
      <c r="C96" s="206"/>
      <c r="D96" s="206"/>
      <c r="E96" s="206"/>
      <c r="F96" s="206"/>
      <c r="G96" s="206"/>
      <c r="H96" s="206"/>
      <c r="I96" s="207"/>
      <c r="Y96" s="201"/>
      <c r="Z96" s="201"/>
      <c r="AA96" s="201"/>
      <c r="AB96" s="201"/>
      <c r="AC96" s="201"/>
      <c r="AD96" s="201"/>
      <c r="AE96" s="201"/>
      <c r="AF96" s="201"/>
      <c r="AG96" s="10"/>
      <c r="AH96" s="10"/>
      <c r="AI96" s="2"/>
    </row>
    <row r="97" spans="2:46" ht="15" thickBot="1" x14ac:dyDescent="0.4">
      <c r="B97" s="187" t="s">
        <v>35</v>
      </c>
      <c r="C97" s="188"/>
      <c r="D97" s="188"/>
      <c r="E97" s="188"/>
      <c r="F97" s="188"/>
      <c r="G97" s="188"/>
      <c r="H97" s="188"/>
      <c r="I97" s="189"/>
      <c r="Y97" s="202"/>
      <c r="Z97" s="202"/>
      <c r="AA97" s="202"/>
      <c r="AB97" s="202"/>
      <c r="AC97" s="202"/>
      <c r="AD97" s="202"/>
      <c r="AE97" s="202"/>
      <c r="AF97" s="202"/>
      <c r="AG97" s="10"/>
      <c r="AH97" s="10"/>
      <c r="AI97" s="2"/>
    </row>
    <row r="98" spans="2:46" ht="15" thickBot="1" x14ac:dyDescent="0.4">
      <c r="B98" s="184" t="s">
        <v>28</v>
      </c>
      <c r="C98" s="185"/>
      <c r="D98" s="185"/>
      <c r="E98" s="185"/>
      <c r="F98" s="185"/>
      <c r="G98" s="185"/>
      <c r="H98" s="185"/>
      <c r="I98" s="186"/>
      <c r="Y98" s="201"/>
      <c r="Z98" s="201"/>
      <c r="AA98" s="201"/>
      <c r="AB98" s="201"/>
      <c r="AC98" s="201"/>
      <c r="AD98" s="201"/>
      <c r="AE98" s="201"/>
      <c r="AF98" s="201"/>
      <c r="AG98" s="10"/>
      <c r="AH98" s="10"/>
      <c r="AI98" s="2"/>
    </row>
    <row r="99" spans="2:46" ht="25.5" thickBot="1" x14ac:dyDescent="0.4">
      <c r="B99" s="33" t="s">
        <v>29</v>
      </c>
      <c r="C99" s="32">
        <v>1</v>
      </c>
      <c r="D99" s="32">
        <v>2</v>
      </c>
      <c r="E99" s="32">
        <v>3</v>
      </c>
      <c r="F99" s="32">
        <v>4</v>
      </c>
      <c r="G99" s="32">
        <v>5</v>
      </c>
      <c r="H99" s="32" t="s">
        <v>59</v>
      </c>
      <c r="I99" s="32"/>
      <c r="Y99" s="9"/>
      <c r="Z99" s="45"/>
      <c r="AA99" s="45"/>
      <c r="AB99" s="45"/>
      <c r="AC99" s="45"/>
      <c r="AD99" s="45"/>
      <c r="AE99" s="45"/>
      <c r="AF99" s="45"/>
      <c r="AG99" s="10"/>
      <c r="AH99" s="10"/>
      <c r="AI99" s="2"/>
    </row>
    <row r="100" spans="2:46" ht="15" thickBot="1" x14ac:dyDescent="0.4">
      <c r="B100" s="31">
        <v>1</v>
      </c>
      <c r="C100" s="57">
        <v>21.145121999999997</v>
      </c>
      <c r="D100" s="57">
        <v>42.290243999999994</v>
      </c>
      <c r="E100" s="57">
        <v>63.435365999999988</v>
      </c>
      <c r="F100" s="57">
        <v>84.580487999999988</v>
      </c>
      <c r="G100" s="57">
        <v>105.72560999999999</v>
      </c>
      <c r="H100" s="57">
        <v>21.145121999999997</v>
      </c>
      <c r="I100" s="58"/>
      <c r="K100" s="34"/>
      <c r="L100" s="34"/>
      <c r="M100" s="34"/>
      <c r="N100" s="34"/>
      <c r="O100" s="34"/>
      <c r="P100" s="34"/>
      <c r="R100" s="46"/>
      <c r="S100" s="46"/>
      <c r="T100" s="46"/>
      <c r="U100" s="46"/>
      <c r="V100" s="46"/>
      <c r="W100" s="46"/>
      <c r="Y100" s="47"/>
      <c r="Z100" s="48"/>
      <c r="AA100" s="48"/>
      <c r="AB100" s="48"/>
      <c r="AC100" s="48"/>
      <c r="AD100" s="48"/>
      <c r="AE100" s="48"/>
      <c r="AF100" s="48"/>
      <c r="AG100" s="10"/>
      <c r="AH100" s="34"/>
      <c r="AI100" s="34"/>
      <c r="AJ100" s="34"/>
      <c r="AK100" s="34"/>
      <c r="AL100" s="34"/>
      <c r="AM100" s="34"/>
      <c r="AO100" s="46"/>
      <c r="AP100" s="46"/>
      <c r="AQ100" s="46"/>
      <c r="AR100" s="46"/>
      <c r="AS100" s="46"/>
      <c r="AT100" s="46"/>
    </row>
    <row r="101" spans="2:46" ht="15" thickBot="1" x14ac:dyDescent="0.4">
      <c r="B101" s="31">
        <v>2</v>
      </c>
      <c r="C101" s="57">
        <v>42.290243999999994</v>
      </c>
      <c r="D101" s="57">
        <v>84.580487999999988</v>
      </c>
      <c r="E101" s="57">
        <v>126.87073199999998</v>
      </c>
      <c r="F101" s="57">
        <v>169.16097599999998</v>
      </c>
      <c r="G101" s="57">
        <v>211.45121999999998</v>
      </c>
      <c r="H101" s="57">
        <v>42.290243999999994</v>
      </c>
      <c r="I101" s="59"/>
      <c r="K101" s="34"/>
      <c r="L101" s="34"/>
      <c r="M101" s="34"/>
      <c r="N101" s="34"/>
      <c r="O101" s="34"/>
      <c r="P101" s="34"/>
      <c r="R101" s="46"/>
      <c r="S101" s="46"/>
      <c r="T101" s="46"/>
      <c r="U101" s="46"/>
      <c r="V101" s="46"/>
      <c r="W101" s="46"/>
      <c r="Y101" s="47"/>
      <c r="Z101" s="48"/>
      <c r="AA101" s="48"/>
      <c r="AB101" s="48"/>
      <c r="AC101" s="48"/>
      <c r="AD101" s="48"/>
      <c r="AE101" s="48"/>
      <c r="AF101" s="48"/>
      <c r="AG101" s="10"/>
      <c r="AH101" s="34"/>
      <c r="AI101" s="34"/>
      <c r="AJ101" s="34"/>
      <c r="AK101" s="34"/>
      <c r="AL101" s="34"/>
      <c r="AM101" s="34"/>
      <c r="AO101" s="46"/>
      <c r="AP101" s="46"/>
      <c r="AQ101" s="46"/>
      <c r="AR101" s="46"/>
      <c r="AS101" s="46"/>
      <c r="AT101" s="46"/>
    </row>
    <row r="102" spans="2:46" ht="15" thickBot="1" x14ac:dyDescent="0.4">
      <c r="B102" s="31">
        <v>3</v>
      </c>
      <c r="C102" s="57">
        <v>63.435365999999988</v>
      </c>
      <c r="D102" s="57">
        <v>126.87073199999998</v>
      </c>
      <c r="E102" s="57">
        <v>190.30609800000002</v>
      </c>
      <c r="F102" s="57">
        <v>253.74146399999995</v>
      </c>
      <c r="G102" s="57">
        <v>317.17683</v>
      </c>
      <c r="H102" s="57">
        <v>63.435365999999988</v>
      </c>
      <c r="I102" s="59"/>
      <c r="K102" s="34"/>
      <c r="L102" s="34"/>
      <c r="M102" s="34"/>
      <c r="N102" s="34"/>
      <c r="O102" s="34"/>
      <c r="P102" s="34"/>
      <c r="R102" s="46"/>
      <c r="S102" s="46"/>
      <c r="T102" s="46"/>
      <c r="U102" s="46"/>
      <c r="V102" s="46"/>
      <c r="W102" s="46"/>
      <c r="Y102" s="47"/>
      <c r="Z102" s="48"/>
      <c r="AA102" s="48"/>
      <c r="AB102" s="48"/>
      <c r="AC102" s="48"/>
      <c r="AD102" s="48"/>
      <c r="AE102" s="48"/>
      <c r="AF102" s="48"/>
      <c r="AG102" s="10"/>
      <c r="AH102" s="34"/>
      <c r="AI102" s="34"/>
      <c r="AJ102" s="34"/>
      <c r="AK102" s="34"/>
      <c r="AL102" s="34"/>
      <c r="AM102" s="34"/>
      <c r="AO102" s="46"/>
      <c r="AP102" s="46"/>
      <c r="AQ102" s="46"/>
      <c r="AR102" s="46"/>
      <c r="AS102" s="46"/>
      <c r="AT102" s="46"/>
    </row>
    <row r="103" spans="2:46" ht="15" thickBot="1" x14ac:dyDescent="0.4">
      <c r="B103" s="31">
        <v>4</v>
      </c>
      <c r="C103" s="57">
        <v>84.580487999999988</v>
      </c>
      <c r="D103" s="57">
        <v>169.16097599999998</v>
      </c>
      <c r="E103" s="57">
        <v>253.74146399999995</v>
      </c>
      <c r="F103" s="57">
        <v>338.32195199999995</v>
      </c>
      <c r="G103" s="57">
        <v>422.90243999999996</v>
      </c>
      <c r="H103" s="57">
        <v>84.580487999999988</v>
      </c>
      <c r="I103" s="59"/>
      <c r="K103" s="34"/>
      <c r="L103" s="34"/>
      <c r="M103" s="34"/>
      <c r="N103" s="34"/>
      <c r="O103" s="34"/>
      <c r="P103" s="34"/>
      <c r="R103" s="46"/>
      <c r="S103" s="46"/>
      <c r="T103" s="46"/>
      <c r="U103" s="46"/>
      <c r="V103" s="46"/>
      <c r="W103" s="46"/>
      <c r="Y103" s="47"/>
      <c r="Z103" s="48"/>
      <c r="AA103" s="48"/>
      <c r="AB103" s="48"/>
      <c r="AC103" s="48"/>
      <c r="AD103" s="48"/>
      <c r="AE103" s="48"/>
      <c r="AF103" s="48"/>
      <c r="AG103" s="10"/>
      <c r="AH103" s="34"/>
      <c r="AI103" s="34"/>
      <c r="AJ103" s="34"/>
      <c r="AK103" s="34"/>
      <c r="AL103" s="34"/>
      <c r="AM103" s="34"/>
      <c r="AO103" s="46"/>
      <c r="AP103" s="46"/>
      <c r="AQ103" s="46"/>
      <c r="AR103" s="46"/>
      <c r="AS103" s="46"/>
      <c r="AT103" s="46"/>
    </row>
    <row r="104" spans="2:46" ht="15" thickBot="1" x14ac:dyDescent="0.4">
      <c r="B104" s="31">
        <v>6</v>
      </c>
      <c r="C104" s="57">
        <v>126.87073199999998</v>
      </c>
      <c r="D104" s="57">
        <v>253.74146399999995</v>
      </c>
      <c r="E104" s="57">
        <v>380.61219600000004</v>
      </c>
      <c r="F104" s="57">
        <v>507.4829279999999</v>
      </c>
      <c r="G104" s="57">
        <v>634.35365999999999</v>
      </c>
      <c r="H104" s="57">
        <v>126.87073199999998</v>
      </c>
      <c r="I104" s="59"/>
      <c r="K104" s="34"/>
      <c r="L104" s="34"/>
      <c r="M104" s="34"/>
      <c r="N104" s="34"/>
      <c r="O104" s="34"/>
      <c r="P104" s="34"/>
      <c r="R104" s="46"/>
      <c r="S104" s="46"/>
      <c r="T104" s="46"/>
      <c r="U104" s="46"/>
      <c r="V104" s="46"/>
      <c r="W104" s="46"/>
      <c r="Y104" s="47"/>
      <c r="Z104" s="48"/>
      <c r="AA104" s="48"/>
      <c r="AB104" s="48"/>
      <c r="AC104" s="48"/>
      <c r="AD104" s="48"/>
      <c r="AE104" s="48"/>
      <c r="AF104" s="48"/>
      <c r="AG104" s="10"/>
      <c r="AH104" s="34"/>
      <c r="AI104" s="34"/>
      <c r="AJ104" s="34"/>
      <c r="AK104" s="34"/>
      <c r="AL104" s="34"/>
      <c r="AM104" s="34"/>
      <c r="AO104" s="46"/>
      <c r="AP104" s="46"/>
      <c r="AQ104" s="46"/>
      <c r="AR104" s="46"/>
      <c r="AS104" s="46"/>
      <c r="AT104" s="46"/>
    </row>
    <row r="105" spans="2:46" ht="15" thickBot="1" x14ac:dyDescent="0.4">
      <c r="B105" s="31">
        <v>8</v>
      </c>
      <c r="C105" s="57">
        <v>169.16097599999998</v>
      </c>
      <c r="D105" s="57">
        <v>338.32195199999995</v>
      </c>
      <c r="E105" s="57">
        <v>507.4829279999999</v>
      </c>
      <c r="F105" s="57">
        <v>676.64390399999991</v>
      </c>
      <c r="G105" s="57">
        <v>845.80487999999991</v>
      </c>
      <c r="H105" s="57">
        <v>169.16097599999998</v>
      </c>
      <c r="I105" s="59"/>
      <c r="K105" s="34"/>
      <c r="L105" s="34"/>
      <c r="M105" s="34"/>
      <c r="N105" s="34"/>
      <c r="O105" s="34"/>
      <c r="P105" s="34"/>
      <c r="R105" s="46"/>
      <c r="S105" s="46"/>
      <c r="T105" s="46"/>
      <c r="U105" s="46"/>
      <c r="V105" s="46"/>
      <c r="W105" s="46"/>
      <c r="Y105" s="47"/>
      <c r="Z105" s="48"/>
      <c r="AA105" s="48"/>
      <c r="AB105" s="48"/>
      <c r="AC105" s="48"/>
      <c r="AD105" s="48"/>
      <c r="AE105" s="48"/>
      <c r="AF105" s="48"/>
      <c r="AG105" s="10"/>
      <c r="AH105" s="34"/>
      <c r="AI105" s="34"/>
      <c r="AJ105" s="34"/>
      <c r="AK105" s="34"/>
      <c r="AL105" s="34"/>
      <c r="AM105" s="34"/>
      <c r="AO105" s="46"/>
      <c r="AP105" s="46"/>
      <c r="AQ105" s="46"/>
      <c r="AR105" s="46"/>
      <c r="AS105" s="46"/>
      <c r="AT105" s="46"/>
    </row>
    <row r="106" spans="2:46" x14ac:dyDescent="0.35">
      <c r="B106" s="8" t="s">
        <v>4</v>
      </c>
    </row>
    <row r="107" spans="2:46" ht="31.5" customHeight="1" x14ac:dyDescent="0.35">
      <c r="B107" s="182" t="s">
        <v>83</v>
      </c>
      <c r="C107" s="182"/>
      <c r="D107" s="182"/>
      <c r="E107" s="182"/>
      <c r="F107" s="182"/>
      <c r="G107" s="182"/>
      <c r="H107" s="182"/>
      <c r="I107" s="182"/>
    </row>
    <row r="108" spans="2:46" ht="27.65" customHeight="1" x14ac:dyDescent="0.35">
      <c r="B108" s="182"/>
      <c r="C108" s="182"/>
      <c r="D108" s="182"/>
      <c r="E108" s="182"/>
      <c r="F108" s="182"/>
      <c r="G108" s="182"/>
      <c r="H108" s="182"/>
      <c r="I108" s="182"/>
    </row>
    <row r="109" spans="2:46" x14ac:dyDescent="0.35">
      <c r="B109" s="8" t="s">
        <v>37</v>
      </c>
    </row>
    <row r="110" spans="2:46" ht="15" thickBot="1" x14ac:dyDescent="0.4">
      <c r="B110" s="15" t="s">
        <v>88</v>
      </c>
      <c r="F110" s="56" t="s">
        <v>150</v>
      </c>
    </row>
    <row r="111" spans="2:46" x14ac:dyDescent="0.35">
      <c r="B111" s="190" t="s">
        <v>70</v>
      </c>
      <c r="C111" s="191"/>
      <c r="D111" s="191"/>
      <c r="E111" s="191"/>
      <c r="F111" s="166"/>
      <c r="G111" s="166"/>
      <c r="H111" s="167"/>
    </row>
    <row r="112" spans="2:46" ht="15" thickBot="1" x14ac:dyDescent="0.4">
      <c r="B112" s="212" t="s">
        <v>27</v>
      </c>
      <c r="C112" s="213"/>
      <c r="D112" s="213"/>
      <c r="E112" s="213"/>
      <c r="F112" s="153"/>
      <c r="G112" s="153"/>
      <c r="H112" s="198"/>
    </row>
    <row r="113" spans="2:14" ht="15" thickBot="1" x14ac:dyDescent="0.4">
      <c r="B113" s="146"/>
      <c r="C113" s="147" t="s">
        <v>71</v>
      </c>
      <c r="D113" s="147" t="s">
        <v>72</v>
      </c>
      <c r="E113" s="147" t="s">
        <v>73</v>
      </c>
      <c r="F113" s="147" t="s">
        <v>123</v>
      </c>
      <c r="G113" s="147" t="s">
        <v>124</v>
      </c>
      <c r="H113" s="147" t="s">
        <v>149</v>
      </c>
    </row>
    <row r="114" spans="2:14" ht="15" thickBot="1" x14ac:dyDescent="0.4">
      <c r="B114" s="69" t="s">
        <v>74</v>
      </c>
      <c r="C114" s="73">
        <v>6.48</v>
      </c>
      <c r="D114" s="73">
        <v>12.96</v>
      </c>
      <c r="E114" s="73">
        <v>19.440000000000001</v>
      </c>
      <c r="F114" s="73">
        <f>E114+C114</f>
        <v>25.92</v>
      </c>
      <c r="G114" s="73">
        <f>F114+C114</f>
        <v>32.400000000000006</v>
      </c>
      <c r="H114" s="73">
        <f>G114+C114</f>
        <v>38.88000000000001</v>
      </c>
    </row>
    <row r="115" spans="2:14" ht="15" thickBot="1" x14ac:dyDescent="0.4">
      <c r="B115" s="69" t="s">
        <v>75</v>
      </c>
      <c r="C115" s="73">
        <v>12.96</v>
      </c>
      <c r="D115" s="73">
        <v>25.92</v>
      </c>
      <c r="E115" s="73">
        <v>38.880000000000003</v>
      </c>
      <c r="F115" s="73">
        <f t="shared" ref="F115:F117" si="0">E115+C115</f>
        <v>51.84</v>
      </c>
      <c r="G115" s="73">
        <f t="shared" ref="G115:G117" si="1">F115+C115</f>
        <v>64.800000000000011</v>
      </c>
      <c r="H115" s="73">
        <f t="shared" ref="H115:H117" si="2">G115+C115</f>
        <v>77.760000000000019</v>
      </c>
    </row>
    <row r="116" spans="2:14" ht="15" thickBot="1" x14ac:dyDescent="0.4">
      <c r="B116" s="69" t="s">
        <v>76</v>
      </c>
      <c r="C116" s="73">
        <v>19.440000000000001</v>
      </c>
      <c r="D116" s="73">
        <v>38.880000000000003</v>
      </c>
      <c r="E116" s="73">
        <v>58.320000000000007</v>
      </c>
      <c r="F116" s="73">
        <f t="shared" si="0"/>
        <v>77.760000000000005</v>
      </c>
      <c r="G116" s="73">
        <f t="shared" si="1"/>
        <v>97.2</v>
      </c>
      <c r="H116" s="73">
        <f t="shared" si="2"/>
        <v>116.64</v>
      </c>
    </row>
    <row r="117" spans="2:14" ht="15" thickBot="1" x14ac:dyDescent="0.4">
      <c r="B117" s="69" t="s">
        <v>77</v>
      </c>
      <c r="C117" s="73">
        <v>25.92</v>
      </c>
      <c r="D117" s="73">
        <v>51.84</v>
      </c>
      <c r="E117" s="73">
        <v>77.760000000000005</v>
      </c>
      <c r="F117" s="73">
        <f t="shared" si="0"/>
        <v>103.68</v>
      </c>
      <c r="G117" s="73">
        <f t="shared" si="1"/>
        <v>129.60000000000002</v>
      </c>
      <c r="H117" s="73">
        <f t="shared" si="2"/>
        <v>155.52000000000004</v>
      </c>
    </row>
    <row r="118" spans="2:14" ht="20.5" customHeight="1" thickBot="1" x14ac:dyDescent="0.4">
      <c r="B118" s="69" t="s">
        <v>30</v>
      </c>
      <c r="C118" s="73">
        <v>6.48</v>
      </c>
      <c r="D118" s="73">
        <v>12.96</v>
      </c>
      <c r="E118" s="73">
        <v>19.440000000000001</v>
      </c>
      <c r="F118" s="73">
        <f>E118+C118</f>
        <v>25.92</v>
      </c>
      <c r="G118" s="73">
        <f>F118+C118</f>
        <v>32.400000000000006</v>
      </c>
      <c r="H118" s="73">
        <f>G118+C118</f>
        <v>38.88000000000001</v>
      </c>
    </row>
    <row r="119" spans="2:14" x14ac:dyDescent="0.35">
      <c r="B119" s="70" t="s">
        <v>31</v>
      </c>
      <c r="C119"/>
      <c r="D119"/>
      <c r="E119"/>
      <c r="F119"/>
    </row>
    <row r="120" spans="2:14" ht="29.15" customHeight="1" x14ac:dyDescent="0.35">
      <c r="B120" s="199" t="s">
        <v>80</v>
      </c>
      <c r="C120" s="199"/>
      <c r="D120" s="199"/>
      <c r="E120" s="199"/>
      <c r="F120" s="199"/>
      <c r="G120" s="199"/>
      <c r="H120" s="199"/>
      <c r="I120" s="199"/>
      <c r="K120" s="37"/>
    </row>
    <row r="121" spans="2:14" ht="43" customHeight="1" x14ac:dyDescent="0.35">
      <c r="B121" s="199" t="s">
        <v>148</v>
      </c>
      <c r="C121" s="199"/>
      <c r="D121" s="199"/>
      <c r="E121" s="199"/>
      <c r="F121" s="199"/>
      <c r="G121" s="199"/>
      <c r="H121" s="199"/>
      <c r="I121" s="199"/>
    </row>
    <row r="122" spans="2:14" ht="34" customHeight="1" x14ac:dyDescent="0.35">
      <c r="B122" s="200" t="s">
        <v>33</v>
      </c>
      <c r="C122" s="200"/>
      <c r="D122" s="200"/>
      <c r="E122" s="200"/>
      <c r="F122" s="200"/>
      <c r="G122" s="200"/>
      <c r="H122" s="200"/>
      <c r="I122" s="200"/>
    </row>
    <row r="124" spans="2:14" ht="37" customHeight="1" x14ac:dyDescent="0.35">
      <c r="B124" s="182" t="s">
        <v>159</v>
      </c>
      <c r="C124" s="182"/>
      <c r="D124" s="182"/>
      <c r="E124" s="182"/>
      <c r="F124" s="182"/>
      <c r="G124" s="182"/>
      <c r="H124" s="182"/>
      <c r="I124" s="182"/>
    </row>
    <row r="125" spans="2:14" ht="33.65" customHeight="1" thickBot="1" x14ac:dyDescent="0.4">
      <c r="B125" s="196" t="s">
        <v>89</v>
      </c>
      <c r="C125" s="197"/>
      <c r="D125" s="197"/>
      <c r="E125" s="197"/>
      <c r="F125" s="197"/>
      <c r="G125" s="197"/>
      <c r="H125" s="197"/>
      <c r="I125" s="197"/>
    </row>
    <row r="126" spans="2:14" ht="15" thickBot="1" x14ac:dyDescent="0.4">
      <c r="B126" s="196" t="s">
        <v>82</v>
      </c>
      <c r="C126" s="197"/>
      <c r="D126" s="197"/>
      <c r="E126" s="198"/>
      <c r="F126" s="74">
        <v>28.17</v>
      </c>
      <c r="G126" s="71" t="s">
        <v>78</v>
      </c>
      <c r="K126" s="35"/>
    </row>
    <row r="127" spans="2:14" x14ac:dyDescent="0.35">
      <c r="B127" s="72" t="s">
        <v>102</v>
      </c>
      <c r="C127" s="71"/>
      <c r="D127" s="71"/>
      <c r="E127" s="71"/>
      <c r="F127" s="71"/>
      <c r="K127" s="35"/>
      <c r="N127" s="37"/>
    </row>
    <row r="128" spans="2:14" ht="15" thickBot="1" x14ac:dyDescent="0.4">
      <c r="B128"/>
      <c r="C128"/>
      <c r="D128"/>
      <c r="E128"/>
      <c r="F128" s="56" t="s">
        <v>150</v>
      </c>
    </row>
    <row r="129" spans="2:12" x14ac:dyDescent="0.35">
      <c r="B129" s="190" t="s">
        <v>70</v>
      </c>
      <c r="C129" s="191"/>
      <c r="D129" s="191"/>
      <c r="E129" s="191"/>
      <c r="F129" s="166"/>
      <c r="G129" s="166"/>
      <c r="H129" s="167"/>
    </row>
    <row r="130" spans="2:12" ht="15" thickBot="1" x14ac:dyDescent="0.4">
      <c r="B130" s="212" t="s">
        <v>90</v>
      </c>
      <c r="C130" s="213"/>
      <c r="D130" s="213"/>
      <c r="E130" s="213"/>
      <c r="F130" s="153"/>
      <c r="G130" s="153"/>
      <c r="H130" s="198"/>
      <c r="K130" s="2"/>
      <c r="L130"/>
    </row>
    <row r="131" spans="2:12" ht="15" thickBot="1" x14ac:dyDescent="0.4">
      <c r="B131" s="146"/>
      <c r="C131" s="147" t="s">
        <v>71</v>
      </c>
      <c r="D131" s="147" t="s">
        <v>72</v>
      </c>
      <c r="E131" s="147" t="s">
        <v>73</v>
      </c>
      <c r="F131" s="147" t="s">
        <v>123</v>
      </c>
      <c r="G131" s="147" t="s">
        <v>124</v>
      </c>
      <c r="H131" s="147" t="s">
        <v>149</v>
      </c>
    </row>
    <row r="132" spans="2:12" ht="15" thickBot="1" x14ac:dyDescent="0.4">
      <c r="B132" s="69" t="s">
        <v>74</v>
      </c>
      <c r="C132" s="73">
        <v>6.7184435880000004</v>
      </c>
      <c r="D132" s="73">
        <v>13.436887176000001</v>
      </c>
      <c r="E132" s="73">
        <v>20.155330764000002</v>
      </c>
      <c r="F132" s="73">
        <v>26.873774352000002</v>
      </c>
      <c r="G132" s="73">
        <v>33.592217940000005</v>
      </c>
      <c r="H132" s="73">
        <v>40.310661528000004</v>
      </c>
    </row>
    <row r="133" spans="2:12" ht="15" thickBot="1" x14ac:dyDescent="0.4">
      <c r="B133" s="69" t="s">
        <v>75</v>
      </c>
      <c r="C133" s="73">
        <v>13.436887176000001</v>
      </c>
      <c r="D133" s="73">
        <v>26.873774352000002</v>
      </c>
      <c r="E133" s="73">
        <v>40.310661528000004</v>
      </c>
      <c r="F133" s="73">
        <v>53.747548704000003</v>
      </c>
      <c r="G133" s="73">
        <v>67.184435880000009</v>
      </c>
      <c r="H133" s="73">
        <v>80.621323056000008</v>
      </c>
    </row>
    <row r="134" spans="2:12" ht="15" thickBot="1" x14ac:dyDescent="0.4">
      <c r="B134" s="69" t="s">
        <v>76</v>
      </c>
      <c r="C134" s="73">
        <v>20.155330764000002</v>
      </c>
      <c r="D134" s="73">
        <v>40.310661528000004</v>
      </c>
      <c r="E134" s="73">
        <v>60.46599229200001</v>
      </c>
      <c r="F134" s="73">
        <v>80.621323056000008</v>
      </c>
      <c r="G134" s="73">
        <v>100.77665382000001</v>
      </c>
      <c r="H134" s="73">
        <v>120.93198458400002</v>
      </c>
      <c r="K134" s="35"/>
    </row>
    <row r="135" spans="2:12" ht="15" thickBot="1" x14ac:dyDescent="0.4">
      <c r="B135" s="69" t="s">
        <v>77</v>
      </c>
      <c r="C135" s="73">
        <v>26.873774352000002</v>
      </c>
      <c r="D135" s="73">
        <v>53.747548704000003</v>
      </c>
      <c r="E135" s="73">
        <v>80.621323056000008</v>
      </c>
      <c r="F135" s="73">
        <v>107.49509740800001</v>
      </c>
      <c r="G135" s="73">
        <v>134.36887176000002</v>
      </c>
      <c r="H135" s="73">
        <v>161.24264611200002</v>
      </c>
    </row>
    <row r="136" spans="2:12" ht="15" thickBot="1" x14ac:dyDescent="0.4">
      <c r="B136" s="69" t="s">
        <v>30</v>
      </c>
      <c r="C136" s="73">
        <v>6.7184435880000004</v>
      </c>
      <c r="D136" s="73">
        <v>13.436887176000001</v>
      </c>
      <c r="E136" s="73">
        <v>20.155330764000002</v>
      </c>
      <c r="F136" s="73">
        <v>26.873774352000002</v>
      </c>
      <c r="G136" s="73">
        <v>33.592217940000005</v>
      </c>
      <c r="H136" s="73">
        <v>40.310661528000004</v>
      </c>
    </row>
    <row r="137" spans="2:12" x14ac:dyDescent="0.35">
      <c r="B137" s="70" t="s">
        <v>4</v>
      </c>
      <c r="C137"/>
      <c r="D137"/>
      <c r="E137"/>
      <c r="F137"/>
    </row>
    <row r="138" spans="2:12" x14ac:dyDescent="0.35">
      <c r="B138" s="211" t="s">
        <v>83</v>
      </c>
      <c r="C138" s="197"/>
      <c r="D138" s="197"/>
      <c r="E138" s="197"/>
      <c r="F138" s="197"/>
      <c r="G138" s="197"/>
      <c r="H138" s="197"/>
      <c r="I138" s="197"/>
      <c r="K138" s="2"/>
    </row>
    <row r="140" spans="2:12" ht="27.65" customHeight="1" thickBot="1" x14ac:dyDescent="0.4">
      <c r="B140" s="14" t="s">
        <v>91</v>
      </c>
    </row>
    <row r="141" spans="2:12" ht="15" thickBot="1" x14ac:dyDescent="0.4">
      <c r="B141" s="184" t="s">
        <v>32</v>
      </c>
      <c r="C141" s="185"/>
      <c r="D141" s="185"/>
      <c r="E141" s="185"/>
      <c r="F141" s="185"/>
      <c r="G141" s="185"/>
      <c r="H141" s="185"/>
      <c r="I141" s="186"/>
    </row>
    <row r="142" spans="2:12" ht="15" thickBot="1" x14ac:dyDescent="0.4">
      <c r="B142" s="187" t="s">
        <v>27</v>
      </c>
      <c r="C142" s="188"/>
      <c r="D142" s="188"/>
      <c r="E142" s="188"/>
      <c r="F142" s="188"/>
      <c r="G142" s="188"/>
      <c r="H142" s="188"/>
      <c r="I142" s="189"/>
    </row>
    <row r="143" spans="2:12" ht="15" thickBot="1" x14ac:dyDescent="0.4">
      <c r="B143" s="184" t="s">
        <v>28</v>
      </c>
      <c r="C143" s="185"/>
      <c r="D143" s="185"/>
      <c r="E143" s="185"/>
      <c r="F143" s="185"/>
      <c r="G143" s="185"/>
      <c r="H143" s="185"/>
      <c r="I143" s="186"/>
    </row>
    <row r="144" spans="2:12" ht="25.5" thickBot="1" x14ac:dyDescent="0.4">
      <c r="B144" s="60" t="s">
        <v>29</v>
      </c>
      <c r="C144" s="32">
        <v>1</v>
      </c>
      <c r="D144" s="32">
        <v>2</v>
      </c>
      <c r="E144" s="32">
        <v>3</v>
      </c>
      <c r="F144" s="32">
        <v>4</v>
      </c>
      <c r="G144" s="32">
        <v>5</v>
      </c>
      <c r="H144" s="32" t="s">
        <v>59</v>
      </c>
      <c r="I144" s="58"/>
    </row>
    <row r="145" spans="2:12" ht="15" thickBot="1" x14ac:dyDescent="0.4">
      <c r="B145" s="80">
        <v>1</v>
      </c>
      <c r="C145" s="57">
        <v>42.390699999999995</v>
      </c>
      <c r="D145" s="57">
        <v>84.781399999999991</v>
      </c>
      <c r="E145" s="57">
        <v>127.17209999999999</v>
      </c>
      <c r="F145" s="57">
        <v>169.56279999999998</v>
      </c>
      <c r="G145" s="57">
        <v>211.95349999999999</v>
      </c>
      <c r="H145" s="57">
        <v>42.390699999999995</v>
      </c>
      <c r="I145" s="59"/>
    </row>
    <row r="146" spans="2:12" ht="15" thickBot="1" x14ac:dyDescent="0.4">
      <c r="B146" s="61">
        <v>2</v>
      </c>
      <c r="C146" s="57">
        <v>84.781399999999991</v>
      </c>
      <c r="D146" s="57">
        <v>169.56279999999998</v>
      </c>
      <c r="E146" s="57">
        <v>254.34419999999997</v>
      </c>
      <c r="F146" s="57">
        <v>339.12559999999996</v>
      </c>
      <c r="G146" s="57">
        <v>423.90699999999998</v>
      </c>
      <c r="H146" s="57">
        <v>84.781399999999991</v>
      </c>
      <c r="I146" s="59"/>
    </row>
    <row r="147" spans="2:12" ht="15" thickBot="1" x14ac:dyDescent="0.4">
      <c r="B147" s="61">
        <v>3</v>
      </c>
      <c r="C147" s="57">
        <v>127.17209999999999</v>
      </c>
      <c r="D147" s="57">
        <v>254.34419999999997</v>
      </c>
      <c r="E147" s="57">
        <v>381.51629999999994</v>
      </c>
      <c r="F147" s="57">
        <v>508.68839999999994</v>
      </c>
      <c r="G147" s="57">
        <v>635.8605</v>
      </c>
      <c r="H147" s="57">
        <v>127.17209999999999</v>
      </c>
      <c r="I147" s="59"/>
    </row>
    <row r="148" spans="2:12" ht="15" thickBot="1" x14ac:dyDescent="0.4">
      <c r="B148" s="61">
        <v>4</v>
      </c>
      <c r="C148" s="57">
        <v>169.56279999999998</v>
      </c>
      <c r="D148" s="57">
        <v>339.12559999999996</v>
      </c>
      <c r="E148" s="57">
        <v>508.68839999999994</v>
      </c>
      <c r="F148" s="57">
        <v>678.25119999999993</v>
      </c>
      <c r="G148" s="57">
        <v>847.81399999999996</v>
      </c>
      <c r="H148" s="57">
        <v>169.56279999999998</v>
      </c>
      <c r="I148" s="59"/>
    </row>
    <row r="149" spans="2:12" ht="15" thickBot="1" x14ac:dyDescent="0.4">
      <c r="B149" s="61">
        <v>6</v>
      </c>
      <c r="C149" s="57">
        <v>254.34419999999997</v>
      </c>
      <c r="D149" s="57">
        <v>508.68839999999994</v>
      </c>
      <c r="E149" s="57">
        <v>5</v>
      </c>
      <c r="F149" s="57">
        <v>1017.3767999999999</v>
      </c>
      <c r="G149" s="57">
        <v>1271.721</v>
      </c>
      <c r="H149" s="57">
        <v>254.34419999999997</v>
      </c>
      <c r="I149" s="59"/>
    </row>
    <row r="150" spans="2:12" ht="15" thickBot="1" x14ac:dyDescent="0.4">
      <c r="B150" s="61">
        <v>8</v>
      </c>
      <c r="C150" s="57">
        <v>339.12559999999996</v>
      </c>
      <c r="D150" s="57">
        <v>678.25119999999993</v>
      </c>
      <c r="E150" s="57">
        <v>1017.3767999999999</v>
      </c>
      <c r="F150" s="57">
        <v>1356.5023999999999</v>
      </c>
      <c r="G150" s="57">
        <v>1695.6279999999999</v>
      </c>
      <c r="H150" s="57">
        <v>339.12559999999996</v>
      </c>
      <c r="I150" s="59"/>
    </row>
    <row r="151" spans="2:12" x14ac:dyDescent="0.35">
      <c r="B151" s="8" t="s">
        <v>31</v>
      </c>
    </row>
    <row r="152" spans="2:12" ht="39.65" customHeight="1" x14ac:dyDescent="0.35">
      <c r="B152" s="199" t="s">
        <v>80</v>
      </c>
      <c r="C152" s="199"/>
      <c r="D152" s="199"/>
      <c r="E152" s="199"/>
      <c r="F152" s="199"/>
      <c r="G152" s="199"/>
      <c r="H152" s="199"/>
      <c r="I152" s="199"/>
    </row>
    <row r="153" spans="2:12" ht="41.15" customHeight="1" x14ac:dyDescent="0.35">
      <c r="B153" s="199" t="s">
        <v>148</v>
      </c>
      <c r="C153" s="199"/>
      <c r="D153" s="199"/>
      <c r="E153" s="199"/>
      <c r="F153" s="199"/>
      <c r="G153" s="199"/>
      <c r="H153" s="199"/>
      <c r="I153" s="199"/>
    </row>
    <row r="154" spans="2:12" ht="29.5" customHeight="1" x14ac:dyDescent="0.35">
      <c r="B154" s="200" t="s">
        <v>33</v>
      </c>
      <c r="C154" s="200"/>
      <c r="D154" s="200"/>
      <c r="E154" s="200"/>
      <c r="F154" s="200"/>
      <c r="G154" s="200"/>
      <c r="H154" s="200"/>
      <c r="I154" s="200"/>
    </row>
    <row r="156" spans="2:12" ht="35.5" customHeight="1" x14ac:dyDescent="0.35">
      <c r="B156" s="182" t="s">
        <v>92</v>
      </c>
      <c r="C156" s="182"/>
      <c r="D156" s="182"/>
      <c r="E156" s="182"/>
      <c r="F156" s="182"/>
      <c r="G156" s="182"/>
      <c r="H156" s="182"/>
      <c r="I156" s="182"/>
    </row>
    <row r="157" spans="2:12" ht="35.5" customHeight="1" thickBot="1" x14ac:dyDescent="0.4">
      <c r="B157" s="183" t="s">
        <v>34</v>
      </c>
      <c r="C157" s="183"/>
      <c r="D157" s="183"/>
      <c r="E157" s="183"/>
      <c r="F157" s="183"/>
      <c r="G157" s="183"/>
      <c r="H157" s="183"/>
      <c r="I157" s="183"/>
    </row>
    <row r="158" spans="2:12" ht="15" thickBot="1" x14ac:dyDescent="0.4">
      <c r="B158" s="14" t="s">
        <v>49</v>
      </c>
      <c r="C158" s="14"/>
      <c r="D158" s="14"/>
      <c r="E158" s="14"/>
      <c r="F158" s="14"/>
      <c r="G158" s="14"/>
      <c r="H158" s="64">
        <v>50</v>
      </c>
      <c r="I158" s="14" t="s">
        <v>50</v>
      </c>
    </row>
    <row r="159" spans="2:12" ht="15" thickBot="1" x14ac:dyDescent="0.4">
      <c r="B159" s="18"/>
    </row>
    <row r="160" spans="2:12" ht="15" thickBot="1" x14ac:dyDescent="0.4">
      <c r="B160" s="14" t="s">
        <v>93</v>
      </c>
      <c r="C160" s="14"/>
      <c r="D160" s="14"/>
      <c r="E160" s="14"/>
      <c r="F160" s="14"/>
      <c r="G160" s="14"/>
      <c r="H160" s="84">
        <v>110.16</v>
      </c>
      <c r="I160" s="14" t="s">
        <v>18</v>
      </c>
      <c r="L160" s="63"/>
    </row>
    <row r="161" spans="2:12" x14ac:dyDescent="0.35">
      <c r="B161" s="8"/>
    </row>
    <row r="162" spans="2:12" ht="15" thickBot="1" x14ac:dyDescent="0.4">
      <c r="B162" s="38"/>
    </row>
    <row r="163" spans="2:12" ht="15" thickBot="1" x14ac:dyDescent="0.4">
      <c r="B163" s="184" t="s">
        <v>32</v>
      </c>
      <c r="C163" s="185"/>
      <c r="D163" s="185"/>
      <c r="E163" s="185"/>
      <c r="F163" s="185"/>
      <c r="G163" s="185"/>
      <c r="H163" s="185"/>
      <c r="I163" s="186"/>
    </row>
    <row r="164" spans="2:12" ht="15" thickBot="1" x14ac:dyDescent="0.4">
      <c r="B164" s="187" t="s">
        <v>90</v>
      </c>
      <c r="C164" s="188"/>
      <c r="D164" s="188"/>
      <c r="E164" s="188"/>
      <c r="F164" s="188"/>
      <c r="G164" s="188"/>
      <c r="H164" s="188"/>
      <c r="I164" s="189"/>
    </row>
    <row r="165" spans="2:12" ht="15" thickBot="1" x14ac:dyDescent="0.4">
      <c r="B165" s="184" t="s">
        <v>28</v>
      </c>
      <c r="C165" s="185"/>
      <c r="D165" s="185"/>
      <c r="E165" s="185"/>
      <c r="F165" s="185"/>
      <c r="G165" s="185"/>
      <c r="H165" s="185"/>
      <c r="I165" s="186"/>
    </row>
    <row r="166" spans="2:12" ht="25.5" thickBot="1" x14ac:dyDescent="0.4">
      <c r="B166" s="60" t="s">
        <v>29</v>
      </c>
      <c r="C166" s="32">
        <v>1</v>
      </c>
      <c r="D166" s="32">
        <v>2</v>
      </c>
      <c r="E166" s="32">
        <v>3</v>
      </c>
      <c r="F166" s="32">
        <v>4</v>
      </c>
      <c r="G166" s="32">
        <v>5</v>
      </c>
      <c r="H166" s="32" t="s">
        <v>59</v>
      </c>
      <c r="I166" s="58"/>
    </row>
    <row r="167" spans="2:12" ht="15" thickBot="1" x14ac:dyDescent="0.4">
      <c r="B167" s="80">
        <v>1</v>
      </c>
      <c r="C167" s="57">
        <v>11.924819999999999</v>
      </c>
      <c r="D167" s="57">
        <v>23.849639999999997</v>
      </c>
      <c r="E167" s="57">
        <v>35.774459999999998</v>
      </c>
      <c r="F167" s="57">
        <v>47.699279999999995</v>
      </c>
      <c r="G167" s="57">
        <v>59.624099999999999</v>
      </c>
      <c r="H167" s="57">
        <v>11.924819999999999</v>
      </c>
      <c r="I167" s="59"/>
    </row>
    <row r="168" spans="2:12" ht="15" thickBot="1" x14ac:dyDescent="0.4">
      <c r="B168" s="61">
        <v>2</v>
      </c>
      <c r="C168" s="57">
        <v>23.849639999999997</v>
      </c>
      <c r="D168" s="57">
        <v>47.699279999999995</v>
      </c>
      <c r="E168" s="57">
        <v>71.548919999999995</v>
      </c>
      <c r="F168" s="57">
        <v>95.398559999999989</v>
      </c>
      <c r="G168" s="57">
        <v>119.2482</v>
      </c>
      <c r="H168" s="57">
        <v>23.849639999999997</v>
      </c>
      <c r="I168" s="59"/>
    </row>
    <row r="169" spans="2:12" ht="15" thickBot="1" x14ac:dyDescent="0.4">
      <c r="B169" s="61">
        <v>3</v>
      </c>
      <c r="C169" s="57">
        <v>35.774459999999998</v>
      </c>
      <c r="D169" s="57">
        <v>71.548919999999995</v>
      </c>
      <c r="E169" s="57">
        <v>107.32337999999999</v>
      </c>
      <c r="F169" s="57">
        <v>143.09783999999999</v>
      </c>
      <c r="G169" s="57">
        <v>178.8723</v>
      </c>
      <c r="H169" s="57">
        <v>35.774459999999998</v>
      </c>
      <c r="I169" s="59"/>
    </row>
    <row r="170" spans="2:12" ht="15" thickBot="1" x14ac:dyDescent="0.4">
      <c r="B170" s="61">
        <v>4</v>
      </c>
      <c r="C170" s="57">
        <v>47.699279999999995</v>
      </c>
      <c r="D170" s="57">
        <v>95.398559999999989</v>
      </c>
      <c r="E170" s="57">
        <v>143.09783999999999</v>
      </c>
      <c r="F170" s="57">
        <v>190.79711999999998</v>
      </c>
      <c r="G170" s="57">
        <v>238.49639999999999</v>
      </c>
      <c r="H170" s="57">
        <v>47.699279999999995</v>
      </c>
      <c r="I170" s="59"/>
    </row>
    <row r="171" spans="2:12" ht="15" thickBot="1" x14ac:dyDescent="0.4">
      <c r="B171" s="61">
        <v>6</v>
      </c>
      <c r="C171" s="57">
        <v>71.548919999999995</v>
      </c>
      <c r="D171" s="57">
        <v>143.09783999999999</v>
      </c>
      <c r="E171" s="57">
        <v>214.64675999999997</v>
      </c>
      <c r="F171" s="57">
        <v>286.19567999999998</v>
      </c>
      <c r="G171" s="57">
        <v>357.74459999999999</v>
      </c>
      <c r="H171" s="57">
        <v>71.548919999999995</v>
      </c>
      <c r="I171" s="59"/>
    </row>
    <row r="172" spans="2:12" ht="15" thickBot="1" x14ac:dyDescent="0.4">
      <c r="B172" s="61">
        <v>8</v>
      </c>
      <c r="C172" s="57">
        <v>95.398559999999989</v>
      </c>
      <c r="D172" s="57">
        <v>190.79711999999998</v>
      </c>
      <c r="E172" s="57">
        <v>286.19567999999998</v>
      </c>
      <c r="F172" s="57">
        <v>381.59423999999996</v>
      </c>
      <c r="G172" s="57">
        <v>476.99279999999999</v>
      </c>
      <c r="H172" s="57">
        <v>95.398559999999989</v>
      </c>
      <c r="I172" s="59"/>
    </row>
    <row r="173" spans="2:12" ht="28" customHeight="1" x14ac:dyDescent="0.35">
      <c r="B173" s="8" t="s">
        <v>4</v>
      </c>
    </row>
    <row r="174" spans="2:12" ht="32.15" customHeight="1" x14ac:dyDescent="0.35">
      <c r="B174" s="182" t="s">
        <v>83</v>
      </c>
      <c r="C174" s="182"/>
      <c r="D174" s="182"/>
      <c r="E174" s="182"/>
      <c r="F174" s="182"/>
      <c r="G174" s="182"/>
      <c r="H174" s="182"/>
      <c r="I174" s="182"/>
    </row>
    <row r="175" spans="2:12" x14ac:dyDescent="0.35">
      <c r="B175" s="8"/>
    </row>
    <row r="176" spans="2:12" x14ac:dyDescent="0.35">
      <c r="B176" s="18"/>
      <c r="L176" s="35"/>
    </row>
    <row r="177" spans="2:15" ht="28" customHeight="1" x14ac:dyDescent="0.35">
      <c r="B177" s="209" t="s">
        <v>95</v>
      </c>
      <c r="C177" s="209"/>
      <c r="D177" s="209"/>
      <c r="E177" s="209"/>
      <c r="F177" s="209"/>
      <c r="G177" s="209"/>
      <c r="H177" s="209"/>
      <c r="I177" s="209"/>
      <c r="K177" s="35"/>
    </row>
    <row r="178" spans="2:15" ht="15" thickBot="1" x14ac:dyDescent="0.4">
      <c r="B178" s="18"/>
      <c r="N178" s="37"/>
      <c r="O178" s="37"/>
    </row>
    <row r="179" spans="2:15" ht="15" thickBot="1" x14ac:dyDescent="0.4">
      <c r="B179" s="52">
        <v>150</v>
      </c>
      <c r="C179" s="17" t="s">
        <v>53</v>
      </c>
    </row>
    <row r="181" spans="2:15" x14ac:dyDescent="0.35">
      <c r="B181" s="15" t="s">
        <v>94</v>
      </c>
    </row>
    <row r="182" spans="2:15" x14ac:dyDescent="0.35">
      <c r="B182" s="75" t="s">
        <v>39</v>
      </c>
      <c r="C182" s="75"/>
      <c r="D182" s="75"/>
      <c r="E182" s="75"/>
      <c r="F182" s="75"/>
      <c r="G182" s="76">
        <v>150</v>
      </c>
      <c r="H182" s="75" t="s">
        <v>53</v>
      </c>
      <c r="I182" s="75"/>
    </row>
    <row r="183" spans="2:15" x14ac:dyDescent="0.35">
      <c r="B183" s="77" t="s">
        <v>40</v>
      </c>
      <c r="C183" s="77"/>
      <c r="D183" s="77"/>
      <c r="E183" s="77"/>
      <c r="F183" s="77"/>
      <c r="G183" s="78">
        <v>150</v>
      </c>
      <c r="H183" s="77" t="s">
        <v>53</v>
      </c>
      <c r="I183" s="77"/>
    </row>
    <row r="184" spans="2:15" x14ac:dyDescent="0.35">
      <c r="B184" s="77" t="s">
        <v>46</v>
      </c>
      <c r="C184" s="77"/>
      <c r="D184" s="77"/>
      <c r="E184" s="77"/>
      <c r="F184" s="77"/>
      <c r="G184" s="78">
        <v>3</v>
      </c>
      <c r="H184" s="77" t="s">
        <v>54</v>
      </c>
      <c r="I184" s="77"/>
    </row>
    <row r="185" spans="2:15" x14ac:dyDescent="0.35">
      <c r="B185" s="77" t="s">
        <v>47</v>
      </c>
      <c r="C185" s="77"/>
      <c r="D185" s="77"/>
      <c r="E185" s="77"/>
      <c r="F185" s="77"/>
      <c r="G185" s="78">
        <v>3</v>
      </c>
      <c r="H185" s="77" t="s">
        <v>54</v>
      </c>
      <c r="I185" s="77"/>
    </row>
    <row r="186" spans="2:15" x14ac:dyDescent="0.35">
      <c r="B186" s="77" t="s">
        <v>41</v>
      </c>
      <c r="C186" s="77"/>
      <c r="D186" s="77"/>
      <c r="E186" s="77"/>
      <c r="F186" s="77"/>
      <c r="G186" s="78">
        <v>3</v>
      </c>
      <c r="H186" s="79" t="s">
        <v>168</v>
      </c>
      <c r="I186" s="77"/>
    </row>
    <row r="187" spans="2:15" x14ac:dyDescent="0.35">
      <c r="B187" s="75" t="s">
        <v>42</v>
      </c>
      <c r="C187" s="75"/>
      <c r="D187" s="75"/>
      <c r="E187" s="75"/>
      <c r="F187" s="75"/>
      <c r="G187" s="76">
        <v>400</v>
      </c>
      <c r="H187" s="75" t="s">
        <v>55</v>
      </c>
      <c r="I187" s="75"/>
    </row>
    <row r="188" spans="2:15" x14ac:dyDescent="0.35">
      <c r="B188" s="10" t="s">
        <v>43</v>
      </c>
    </row>
    <row r="190" spans="2:15" x14ac:dyDescent="0.35">
      <c r="B190" s="15" t="s">
        <v>97</v>
      </c>
    </row>
    <row r="191" spans="2:15" x14ac:dyDescent="0.35">
      <c r="B191" s="75" t="s">
        <v>44</v>
      </c>
      <c r="C191" s="75"/>
      <c r="D191" s="75"/>
      <c r="E191" s="75"/>
      <c r="F191" s="75"/>
      <c r="G191" s="76">
        <v>150</v>
      </c>
      <c r="H191" s="75" t="s">
        <v>53</v>
      </c>
      <c r="I191" s="75"/>
    </row>
    <row r="192" spans="2:15" x14ac:dyDescent="0.35">
      <c r="B192" s="77" t="s">
        <v>48</v>
      </c>
      <c r="C192" s="77"/>
      <c r="D192" s="77"/>
      <c r="E192" s="77"/>
      <c r="F192" s="77"/>
      <c r="G192" s="78">
        <v>3</v>
      </c>
      <c r="H192" s="77" t="s">
        <v>54</v>
      </c>
      <c r="I192" s="77"/>
    </row>
    <row r="193" spans="2:9" x14ac:dyDescent="0.35">
      <c r="B193" s="77" t="s">
        <v>46</v>
      </c>
      <c r="C193" s="77"/>
      <c r="D193" s="77"/>
      <c r="E193" s="77"/>
      <c r="F193" s="77"/>
      <c r="G193" s="78">
        <v>3</v>
      </c>
      <c r="H193" s="77" t="s">
        <v>54</v>
      </c>
      <c r="I193" s="77"/>
    </row>
    <row r="194" spans="2:9" x14ac:dyDescent="0.35">
      <c r="B194" s="77" t="s">
        <v>47</v>
      </c>
      <c r="C194" s="77"/>
      <c r="D194" s="77"/>
      <c r="E194" s="77"/>
      <c r="F194" s="77"/>
      <c r="G194" s="78">
        <v>3</v>
      </c>
      <c r="H194" s="77" t="s">
        <v>54</v>
      </c>
      <c r="I194" s="77"/>
    </row>
    <row r="195" spans="2:9" x14ac:dyDescent="0.35">
      <c r="B195" s="77" t="s">
        <v>42</v>
      </c>
      <c r="C195" s="77"/>
      <c r="D195" s="77"/>
      <c r="E195" s="77"/>
      <c r="F195" s="77"/>
      <c r="G195" s="78">
        <v>400</v>
      </c>
      <c r="H195" s="77" t="s">
        <v>55</v>
      </c>
      <c r="I195" s="77"/>
    </row>
    <row r="196" spans="2:9" x14ac:dyDescent="0.35">
      <c r="B196" s="10" t="s">
        <v>45</v>
      </c>
    </row>
    <row r="198" spans="2:9" ht="62.15" customHeight="1" x14ac:dyDescent="0.35">
      <c r="B198" s="210" t="s">
        <v>153</v>
      </c>
      <c r="C198" s="210"/>
      <c r="D198" s="210"/>
      <c r="E198" s="210"/>
      <c r="F198" s="210"/>
      <c r="G198" s="210"/>
      <c r="H198" s="210"/>
      <c r="I198" s="210"/>
    </row>
  </sheetData>
  <mergeCells count="76">
    <mergeCell ref="B130:H130"/>
    <mergeCell ref="B129:H129"/>
    <mergeCell ref="B124:I124"/>
    <mergeCell ref="P3:S3"/>
    <mergeCell ref="P2:U2"/>
    <mergeCell ref="B16:I16"/>
    <mergeCell ref="B112:H112"/>
    <mergeCell ref="B111:H111"/>
    <mergeCell ref="P36:U36"/>
    <mergeCell ref="P37:U37"/>
    <mergeCell ref="P35:U35"/>
    <mergeCell ref="B107:I107"/>
    <mergeCell ref="B108:I108"/>
    <mergeCell ref="B89:I89"/>
    <mergeCell ref="B59:I59"/>
    <mergeCell ref="B75:I75"/>
    <mergeCell ref="B177:I177"/>
    <mergeCell ref="B198:I198"/>
    <mergeCell ref="B96:I96"/>
    <mergeCell ref="B120:I120"/>
    <mergeCell ref="B121:I121"/>
    <mergeCell ref="B122:I122"/>
    <mergeCell ref="B125:I125"/>
    <mergeCell ref="B126:E126"/>
    <mergeCell ref="B138:I138"/>
    <mergeCell ref="B141:I141"/>
    <mergeCell ref="B142:I142"/>
    <mergeCell ref="B143:I143"/>
    <mergeCell ref="B152:I152"/>
    <mergeCell ref="B153:I153"/>
    <mergeCell ref="B154:I154"/>
    <mergeCell ref="B174:I174"/>
    <mergeCell ref="Y96:AF96"/>
    <mergeCell ref="B97:I97"/>
    <mergeCell ref="Y97:AF97"/>
    <mergeCell ref="B98:I98"/>
    <mergeCell ref="Y98:AF98"/>
    <mergeCell ref="Y59:AF59"/>
    <mergeCell ref="B68:I68"/>
    <mergeCell ref="B69:I69"/>
    <mergeCell ref="B73:I73"/>
    <mergeCell ref="B74:I74"/>
    <mergeCell ref="P73:U73"/>
    <mergeCell ref="B84:I84"/>
    <mergeCell ref="B85:I85"/>
    <mergeCell ref="B86:I86"/>
    <mergeCell ref="B88:I88"/>
    <mergeCell ref="P74:U74"/>
    <mergeCell ref="P75:U75"/>
    <mergeCell ref="B50:I50"/>
    <mergeCell ref="B51:I51"/>
    <mergeCell ref="B57:I57"/>
    <mergeCell ref="Y57:AF57"/>
    <mergeCell ref="B58:I58"/>
    <mergeCell ref="Y58:AF58"/>
    <mergeCell ref="B48:I48"/>
    <mergeCell ref="B35:I35"/>
    <mergeCell ref="B36:I36"/>
    <mergeCell ref="B37:I37"/>
    <mergeCell ref="B46:I46"/>
    <mergeCell ref="B47:I47"/>
    <mergeCell ref="B3:E3"/>
    <mergeCell ref="B4:E4"/>
    <mergeCell ref="B12:I12"/>
    <mergeCell ref="B13:I13"/>
    <mergeCell ref="B14:I14"/>
    <mergeCell ref="B21:E21"/>
    <mergeCell ref="B22:E22"/>
    <mergeCell ref="B17:I17"/>
    <mergeCell ref="B18:E18"/>
    <mergeCell ref="B30:I30"/>
    <mergeCell ref="B156:I156"/>
    <mergeCell ref="B157:I157"/>
    <mergeCell ref="B163:I163"/>
    <mergeCell ref="B164:I164"/>
    <mergeCell ref="B165:I165"/>
  </mergeCells>
  <pageMargins left="0.7" right="0.7" top="0.75" bottom="0.75" header="0.3" footer="0.3"/>
  <pageSetup scale="86" orientation="landscape" r:id="rId1"/>
  <headerFooter>
    <oddHeader>&amp;C&amp;"-,Bold"EXHIBIT 1 – BEST AND FINAL OFFER PRICE SCHEDULE</oddHeader>
  </headerFooter>
  <rowBreaks count="1" manualBreakCount="1">
    <brk id="16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B850C-84D3-42D2-B7DA-5A751359C828}">
  <dimension ref="B2:AT152"/>
  <sheetViews>
    <sheetView view="pageLayout" topLeftCell="A155" zoomScaleNormal="100" zoomScaleSheetLayoutView="100" workbookViewId="0">
      <selection activeCell="D106" sqref="D106"/>
    </sheetView>
  </sheetViews>
  <sheetFormatPr defaultRowHeight="14.5" x14ac:dyDescent="0.35"/>
  <cols>
    <col min="2" max="2" width="19.453125" style="10" customWidth="1"/>
    <col min="3" max="3" width="18.7265625" style="10" customWidth="1"/>
    <col min="4" max="5" width="15.54296875" style="10" customWidth="1"/>
    <col min="6" max="6" width="10.1796875" style="10" bestFit="1" customWidth="1"/>
    <col min="7" max="7" width="12.1796875" style="10" bestFit="1" customWidth="1"/>
    <col min="8" max="8" width="10.1796875" style="10" bestFit="1" customWidth="1"/>
    <col min="9" max="9" width="12.54296875" style="10" customWidth="1"/>
    <col min="10" max="10" width="11.7265625" style="10" customWidth="1"/>
    <col min="11" max="11" width="8.7265625" style="10"/>
    <col min="12" max="12" width="8.7265625" style="2"/>
    <col min="14" max="16" width="10.1796875" bestFit="1" customWidth="1"/>
    <col min="23" max="23" width="10" customWidth="1"/>
  </cols>
  <sheetData>
    <row r="2" spans="2:46" ht="15" thickBot="1" x14ac:dyDescent="0.4">
      <c r="B2" s="15" t="s">
        <v>79</v>
      </c>
    </row>
    <row r="3" spans="2:46" x14ac:dyDescent="0.35">
      <c r="B3" s="190" t="s">
        <v>70</v>
      </c>
      <c r="C3" s="191"/>
      <c r="D3" s="191"/>
      <c r="E3" s="192"/>
      <c r="F3"/>
    </row>
    <row r="4" spans="2:46" ht="15" thickBot="1" x14ac:dyDescent="0.4">
      <c r="B4" s="193" t="s">
        <v>27</v>
      </c>
      <c r="C4" s="194"/>
      <c r="D4" s="194"/>
      <c r="E4" s="195"/>
      <c r="F4"/>
    </row>
    <row r="5" spans="2:46" ht="15" thickBot="1" x14ac:dyDescent="0.4">
      <c r="B5" s="67"/>
      <c r="C5" s="68" t="s">
        <v>71</v>
      </c>
      <c r="D5" s="68" t="s">
        <v>72</v>
      </c>
      <c r="E5" s="68" t="s">
        <v>73</v>
      </c>
      <c r="F5"/>
      <c r="G5" s="35"/>
    </row>
    <row r="6" spans="2:46" ht="15" thickBot="1" x14ac:dyDescent="0.4">
      <c r="B6" s="81" t="s">
        <v>74</v>
      </c>
      <c r="C6" s="73">
        <v>17.495283333333333</v>
      </c>
      <c r="D6" s="73">
        <v>34.97056666666667</v>
      </c>
      <c r="E6" s="73">
        <v>52.455850000000012</v>
      </c>
      <c r="F6"/>
      <c r="I6" s="35"/>
    </row>
    <row r="7" spans="2:46" ht="15" thickBot="1" x14ac:dyDescent="0.4">
      <c r="B7" s="81" t="s">
        <v>75</v>
      </c>
      <c r="C7" s="73">
        <v>34.990566666666666</v>
      </c>
      <c r="D7" s="73">
        <v>69.94113333333334</v>
      </c>
      <c r="E7" s="73">
        <v>104.91170000000002</v>
      </c>
      <c r="F7"/>
      <c r="I7" s="35"/>
    </row>
    <row r="8" spans="2:46" s="10" customFormat="1" ht="15" thickBot="1" x14ac:dyDescent="0.4">
      <c r="B8" s="81" t="s">
        <v>76</v>
      </c>
      <c r="C8" s="73">
        <v>52.485849999999999</v>
      </c>
      <c r="D8" s="73">
        <v>104.91170000000002</v>
      </c>
      <c r="E8" s="73">
        <v>157.36755000000005</v>
      </c>
      <c r="F8"/>
      <c r="L8" s="2"/>
      <c r="M8"/>
      <c r="N8"/>
      <c r="O8"/>
      <c r="P8"/>
      <c r="Q8"/>
      <c r="R8"/>
      <c r="S8"/>
      <c r="T8"/>
      <c r="U8"/>
      <c r="V8"/>
      <c r="W8"/>
      <c r="X8"/>
      <c r="Y8"/>
      <c r="Z8"/>
      <c r="AA8"/>
      <c r="AB8"/>
      <c r="AC8"/>
      <c r="AD8"/>
      <c r="AE8"/>
      <c r="AF8"/>
      <c r="AG8"/>
      <c r="AH8"/>
      <c r="AI8"/>
      <c r="AJ8"/>
      <c r="AK8"/>
      <c r="AL8"/>
      <c r="AM8"/>
      <c r="AN8"/>
      <c r="AO8"/>
      <c r="AP8"/>
      <c r="AQ8"/>
      <c r="AR8"/>
      <c r="AS8"/>
      <c r="AT8"/>
    </row>
    <row r="9" spans="2:46" s="10" customFormat="1" ht="15" thickBot="1" x14ac:dyDescent="0.4">
      <c r="B9" s="81" t="s">
        <v>77</v>
      </c>
      <c r="C9" s="73">
        <v>69.94113333333334</v>
      </c>
      <c r="D9" s="73">
        <v>139.88226666666668</v>
      </c>
      <c r="E9" s="73">
        <v>209.82340000000005</v>
      </c>
      <c r="F9"/>
      <c r="L9" s="2"/>
      <c r="M9"/>
      <c r="N9"/>
      <c r="O9"/>
      <c r="P9"/>
      <c r="Q9"/>
      <c r="R9"/>
      <c r="S9"/>
      <c r="T9"/>
      <c r="U9"/>
      <c r="V9"/>
      <c r="W9"/>
      <c r="X9"/>
      <c r="Y9"/>
      <c r="Z9"/>
      <c r="AA9"/>
      <c r="AB9"/>
      <c r="AC9"/>
      <c r="AD9"/>
      <c r="AE9"/>
      <c r="AF9"/>
      <c r="AG9"/>
      <c r="AH9"/>
      <c r="AI9"/>
      <c r="AJ9"/>
      <c r="AK9"/>
      <c r="AL9"/>
      <c r="AM9"/>
      <c r="AN9"/>
      <c r="AO9"/>
      <c r="AP9"/>
      <c r="AQ9"/>
      <c r="AR9"/>
      <c r="AS9"/>
      <c r="AT9"/>
    </row>
    <row r="10" spans="2:46" s="10" customFormat="1" ht="15" thickBot="1" x14ac:dyDescent="0.4">
      <c r="B10" s="81" t="s">
        <v>98</v>
      </c>
      <c r="C10" s="73">
        <v>108.05</v>
      </c>
      <c r="D10" s="73">
        <v>216</v>
      </c>
      <c r="E10" s="73">
        <v>324.00000000000006</v>
      </c>
      <c r="F10"/>
      <c r="L10" s="2"/>
      <c r="M10"/>
      <c r="N10"/>
      <c r="O10"/>
      <c r="P10"/>
      <c r="Q10"/>
      <c r="R10"/>
      <c r="S10"/>
      <c r="T10"/>
      <c r="U10"/>
      <c r="V10"/>
      <c r="W10"/>
      <c r="X10"/>
      <c r="Y10"/>
      <c r="Z10"/>
      <c r="AA10"/>
      <c r="AB10"/>
      <c r="AC10"/>
      <c r="AD10"/>
      <c r="AE10"/>
      <c r="AF10"/>
      <c r="AG10"/>
      <c r="AH10"/>
      <c r="AI10"/>
      <c r="AJ10"/>
      <c r="AK10"/>
      <c r="AL10"/>
      <c r="AM10"/>
      <c r="AN10"/>
      <c r="AO10"/>
      <c r="AP10"/>
      <c r="AQ10"/>
      <c r="AR10"/>
      <c r="AS10"/>
      <c r="AT10"/>
    </row>
    <row r="11" spans="2:46" s="10" customFormat="1" ht="15" thickBot="1" x14ac:dyDescent="0.4">
      <c r="B11" s="81" t="s">
        <v>99</v>
      </c>
      <c r="C11" s="73">
        <v>129.60000000000002</v>
      </c>
      <c r="D11" s="73">
        <v>259.20000000000005</v>
      </c>
      <c r="E11" s="73">
        <v>388.80000000000007</v>
      </c>
      <c r="F11"/>
      <c r="L11" s="2"/>
      <c r="M11"/>
      <c r="N11"/>
      <c r="O11"/>
      <c r="P11"/>
      <c r="Q11"/>
      <c r="R11"/>
      <c r="S11"/>
      <c r="T11"/>
      <c r="U11"/>
      <c r="V11"/>
      <c r="W11"/>
      <c r="X11"/>
      <c r="Y11"/>
      <c r="Z11"/>
      <c r="AA11"/>
      <c r="AB11"/>
      <c r="AC11"/>
      <c r="AD11"/>
      <c r="AE11"/>
      <c r="AF11"/>
      <c r="AG11"/>
      <c r="AH11"/>
      <c r="AI11"/>
      <c r="AJ11"/>
      <c r="AK11"/>
      <c r="AL11"/>
      <c r="AM11"/>
      <c r="AN11"/>
      <c r="AO11"/>
      <c r="AP11"/>
      <c r="AQ11"/>
      <c r="AR11"/>
      <c r="AS11"/>
      <c r="AT11"/>
    </row>
    <row r="12" spans="2:46" s="10" customFormat="1" ht="15" thickBot="1" x14ac:dyDescent="0.4">
      <c r="B12" s="81" t="s">
        <v>100</v>
      </c>
      <c r="C12" s="73">
        <v>151.20000000000002</v>
      </c>
      <c r="D12" s="73">
        <v>302.40000000000003</v>
      </c>
      <c r="E12" s="73">
        <v>453.60000000000008</v>
      </c>
      <c r="F12"/>
      <c r="L12" s="2"/>
      <c r="M12"/>
      <c r="N12"/>
      <c r="O12"/>
      <c r="P12"/>
      <c r="Q12"/>
      <c r="R12"/>
      <c r="S12"/>
      <c r="T12"/>
      <c r="U12"/>
      <c r="V12"/>
      <c r="W12"/>
      <c r="X12"/>
      <c r="Y12"/>
      <c r="Z12"/>
      <c r="AA12"/>
      <c r="AB12"/>
      <c r="AC12"/>
      <c r="AD12"/>
      <c r="AE12"/>
      <c r="AF12"/>
      <c r="AG12"/>
      <c r="AH12"/>
      <c r="AI12"/>
      <c r="AJ12"/>
      <c r="AK12"/>
      <c r="AL12"/>
      <c r="AM12"/>
      <c r="AN12"/>
      <c r="AO12"/>
      <c r="AP12"/>
      <c r="AQ12"/>
      <c r="AR12"/>
      <c r="AS12"/>
      <c r="AT12"/>
    </row>
    <row r="13" spans="2:46" s="10" customFormat="1" ht="15" thickBot="1" x14ac:dyDescent="0.4">
      <c r="B13" s="81" t="s">
        <v>30</v>
      </c>
      <c r="C13" s="73">
        <v>17.495283333333333</v>
      </c>
      <c r="D13" s="73">
        <v>34.97056666666667</v>
      </c>
      <c r="E13" s="73">
        <v>52.455850000000012</v>
      </c>
      <c r="F13"/>
      <c r="L13" s="2"/>
      <c r="M13"/>
      <c r="N13"/>
      <c r="O13"/>
      <c r="P13"/>
      <c r="Q13"/>
      <c r="R13"/>
      <c r="S13"/>
      <c r="T13"/>
      <c r="U13"/>
      <c r="V13"/>
      <c r="W13"/>
      <c r="X13"/>
      <c r="Y13"/>
      <c r="Z13"/>
      <c r="AA13"/>
      <c r="AB13"/>
      <c r="AC13"/>
      <c r="AD13"/>
      <c r="AE13"/>
      <c r="AF13"/>
      <c r="AG13"/>
      <c r="AH13"/>
      <c r="AI13"/>
      <c r="AJ13"/>
      <c r="AK13"/>
      <c r="AL13"/>
      <c r="AM13"/>
      <c r="AN13"/>
      <c r="AO13"/>
      <c r="AP13"/>
      <c r="AQ13"/>
      <c r="AR13"/>
      <c r="AS13"/>
      <c r="AT13"/>
    </row>
    <row r="14" spans="2:46" s="10" customFormat="1" x14ac:dyDescent="0.35">
      <c r="B14" s="70" t="s">
        <v>31</v>
      </c>
      <c r="C14"/>
      <c r="D14"/>
      <c r="E14"/>
      <c r="F14"/>
      <c r="L14" s="2"/>
      <c r="M14"/>
      <c r="N14"/>
      <c r="O14"/>
      <c r="P14"/>
      <c r="Q14"/>
      <c r="R14"/>
      <c r="S14"/>
      <c r="T14"/>
      <c r="U14"/>
      <c r="V14"/>
      <c r="W14"/>
      <c r="X14"/>
      <c r="Y14"/>
      <c r="Z14"/>
      <c r="AA14"/>
      <c r="AB14"/>
      <c r="AC14"/>
      <c r="AD14"/>
      <c r="AE14"/>
      <c r="AF14"/>
      <c r="AG14"/>
      <c r="AH14"/>
      <c r="AI14"/>
      <c r="AJ14"/>
      <c r="AK14"/>
      <c r="AL14"/>
      <c r="AM14"/>
      <c r="AN14"/>
      <c r="AO14"/>
      <c r="AP14"/>
      <c r="AQ14"/>
      <c r="AR14"/>
      <c r="AS14"/>
      <c r="AT14"/>
    </row>
    <row r="15" spans="2:46" s="10" customFormat="1" ht="38.5" customHeight="1" x14ac:dyDescent="0.35">
      <c r="B15" s="199" t="s">
        <v>96</v>
      </c>
      <c r="C15" s="199"/>
      <c r="D15" s="199"/>
      <c r="E15" s="199"/>
      <c r="F15" s="199"/>
      <c r="G15" s="199"/>
      <c r="H15" s="199"/>
      <c r="I15" s="199"/>
      <c r="L15" s="2"/>
      <c r="M15"/>
      <c r="N15"/>
      <c r="O15"/>
      <c r="P15"/>
      <c r="Q15"/>
      <c r="R15"/>
      <c r="S15"/>
      <c r="T15"/>
      <c r="U15"/>
      <c r="V15"/>
      <c r="W15"/>
      <c r="X15"/>
      <c r="Y15"/>
      <c r="Z15"/>
      <c r="AA15"/>
      <c r="AB15"/>
      <c r="AC15"/>
      <c r="AD15"/>
      <c r="AE15"/>
      <c r="AF15"/>
      <c r="AG15"/>
      <c r="AH15"/>
      <c r="AI15"/>
      <c r="AJ15"/>
      <c r="AK15"/>
      <c r="AL15"/>
      <c r="AM15"/>
      <c r="AN15"/>
      <c r="AO15"/>
      <c r="AP15"/>
      <c r="AQ15"/>
      <c r="AR15"/>
      <c r="AS15"/>
      <c r="AT15"/>
    </row>
    <row r="16" spans="2:46" s="10" customFormat="1" ht="59.5" customHeight="1" x14ac:dyDescent="0.35">
      <c r="B16" s="199" t="s">
        <v>155</v>
      </c>
      <c r="C16" s="199"/>
      <c r="D16" s="199"/>
      <c r="E16" s="199"/>
      <c r="F16" s="199"/>
      <c r="G16" s="199"/>
      <c r="H16" s="199"/>
      <c r="I16" s="199"/>
      <c r="L16" s="2"/>
      <c r="M16"/>
      <c r="N16"/>
      <c r="O16"/>
      <c r="P16"/>
      <c r="Q16"/>
      <c r="R16"/>
      <c r="S16"/>
      <c r="T16"/>
      <c r="U16"/>
      <c r="V16"/>
      <c r="W16"/>
      <c r="X16"/>
      <c r="Y16"/>
      <c r="Z16"/>
      <c r="AA16"/>
      <c r="AB16"/>
      <c r="AC16"/>
      <c r="AD16"/>
      <c r="AE16"/>
      <c r="AF16"/>
      <c r="AG16"/>
      <c r="AH16"/>
      <c r="AI16"/>
      <c r="AJ16"/>
      <c r="AK16"/>
      <c r="AL16"/>
      <c r="AM16"/>
      <c r="AN16"/>
      <c r="AO16"/>
      <c r="AP16"/>
      <c r="AQ16"/>
      <c r="AR16"/>
      <c r="AS16"/>
      <c r="AT16"/>
    </row>
    <row r="17" spans="2:46" s="10" customFormat="1" ht="38.15" customHeight="1" x14ac:dyDescent="0.35">
      <c r="B17" s="200" t="s">
        <v>33</v>
      </c>
      <c r="C17" s="200"/>
      <c r="D17" s="200"/>
      <c r="E17" s="200"/>
      <c r="F17" s="200"/>
      <c r="G17" s="200"/>
      <c r="H17" s="200"/>
      <c r="I17" s="200"/>
      <c r="L17" s="2"/>
      <c r="M17"/>
      <c r="N17"/>
      <c r="O17"/>
      <c r="P17"/>
      <c r="Q17"/>
      <c r="R17"/>
      <c r="S17"/>
      <c r="T17"/>
      <c r="U17"/>
      <c r="V17"/>
      <c r="W17"/>
      <c r="X17"/>
      <c r="Y17"/>
      <c r="Z17"/>
      <c r="AA17"/>
      <c r="AB17"/>
      <c r="AC17"/>
      <c r="AD17"/>
      <c r="AE17"/>
      <c r="AF17"/>
      <c r="AG17"/>
      <c r="AH17"/>
      <c r="AI17"/>
      <c r="AJ17"/>
      <c r="AK17"/>
      <c r="AL17"/>
      <c r="AM17"/>
      <c r="AN17"/>
      <c r="AO17"/>
      <c r="AP17"/>
      <c r="AQ17"/>
      <c r="AR17"/>
      <c r="AS17"/>
      <c r="AT17"/>
    </row>
    <row r="19" spans="2:46" ht="44.15" customHeight="1" x14ac:dyDescent="0.35">
      <c r="B19" s="182" t="s">
        <v>157</v>
      </c>
      <c r="C19" s="182"/>
      <c r="D19" s="182"/>
      <c r="E19" s="182"/>
      <c r="F19" s="182"/>
      <c r="G19" s="182"/>
      <c r="H19" s="182"/>
      <c r="I19" s="182"/>
    </row>
    <row r="20" spans="2:46" s="10" customFormat="1" ht="34" customHeight="1" thickBot="1" x14ac:dyDescent="0.4">
      <c r="B20" s="196" t="s">
        <v>81</v>
      </c>
      <c r="C20" s="197"/>
      <c r="D20" s="197"/>
      <c r="E20" s="197"/>
      <c r="F20" s="197"/>
      <c r="G20" s="197"/>
      <c r="H20" s="197"/>
      <c r="I20" s="197"/>
      <c r="L20" s="2"/>
      <c r="M20"/>
      <c r="N20"/>
      <c r="O20"/>
      <c r="P20"/>
      <c r="Q20"/>
      <c r="R20"/>
      <c r="S20"/>
      <c r="T20"/>
      <c r="U20"/>
      <c r="V20"/>
      <c r="W20"/>
      <c r="X20"/>
      <c r="Y20"/>
      <c r="Z20"/>
      <c r="AA20"/>
      <c r="AB20"/>
      <c r="AC20"/>
      <c r="AD20"/>
      <c r="AE20"/>
      <c r="AF20"/>
      <c r="AG20"/>
      <c r="AH20"/>
      <c r="AI20"/>
      <c r="AJ20"/>
      <c r="AK20"/>
      <c r="AL20"/>
      <c r="AM20"/>
      <c r="AN20"/>
      <c r="AO20"/>
      <c r="AP20"/>
      <c r="AQ20"/>
      <c r="AR20"/>
      <c r="AS20"/>
      <c r="AT20"/>
    </row>
    <row r="21" spans="2:46" s="2" customFormat="1" ht="15" thickBot="1" x14ac:dyDescent="0.4">
      <c r="B21" s="196" t="s">
        <v>82</v>
      </c>
      <c r="C21" s="197"/>
      <c r="D21" s="197"/>
      <c r="E21" s="198"/>
      <c r="F21" s="74"/>
      <c r="G21" s="71" t="s">
        <v>78</v>
      </c>
      <c r="H21" s="10"/>
      <c r="I21" s="10"/>
      <c r="J21" s="10"/>
      <c r="K21" s="10"/>
      <c r="M21"/>
      <c r="N21"/>
      <c r="O21"/>
      <c r="P21"/>
      <c r="Q21"/>
      <c r="R21"/>
      <c r="S21"/>
      <c r="T21"/>
      <c r="U21"/>
      <c r="V21"/>
      <c r="W21"/>
      <c r="X21"/>
      <c r="Y21"/>
      <c r="Z21"/>
      <c r="AA21"/>
      <c r="AB21"/>
      <c r="AC21"/>
      <c r="AD21"/>
      <c r="AE21"/>
      <c r="AF21"/>
      <c r="AG21"/>
      <c r="AH21"/>
      <c r="AI21"/>
      <c r="AJ21"/>
      <c r="AK21"/>
      <c r="AL21"/>
      <c r="AM21"/>
      <c r="AN21"/>
      <c r="AO21"/>
      <c r="AP21"/>
      <c r="AQ21"/>
      <c r="AR21"/>
      <c r="AS21"/>
      <c r="AT21"/>
    </row>
    <row r="22" spans="2:46" s="2" customFormat="1" x14ac:dyDescent="0.35">
      <c r="B22" s="72" t="s">
        <v>103</v>
      </c>
      <c r="C22" s="71"/>
      <c r="D22" s="71"/>
      <c r="E22" s="71"/>
      <c r="F22" s="71"/>
      <c r="G22" s="10"/>
      <c r="H22" s="10"/>
      <c r="I22" s="10"/>
      <c r="J22" s="10"/>
      <c r="K22" s="35"/>
      <c r="M22"/>
      <c r="N22"/>
      <c r="O22"/>
      <c r="P22"/>
      <c r="Q22"/>
      <c r="R22"/>
      <c r="S22"/>
      <c r="T22"/>
      <c r="U22"/>
      <c r="V22"/>
      <c r="W22"/>
      <c r="X22"/>
      <c r="Y22"/>
      <c r="Z22"/>
      <c r="AA22"/>
      <c r="AB22"/>
      <c r="AC22"/>
      <c r="AD22"/>
      <c r="AE22"/>
      <c r="AF22"/>
      <c r="AG22"/>
      <c r="AH22"/>
      <c r="AI22"/>
      <c r="AJ22"/>
      <c r="AK22"/>
      <c r="AL22"/>
      <c r="AM22"/>
      <c r="AN22"/>
      <c r="AO22"/>
      <c r="AP22"/>
      <c r="AQ22"/>
      <c r="AR22"/>
      <c r="AS22"/>
      <c r="AT22"/>
    </row>
    <row r="23" spans="2:46" s="2" customFormat="1" ht="15" thickBot="1" x14ac:dyDescent="0.4">
      <c r="B23"/>
      <c r="C23"/>
      <c r="D23"/>
      <c r="E23"/>
      <c r="F23"/>
      <c r="G23" s="10"/>
      <c r="H23" s="10"/>
      <c r="I23" s="10"/>
      <c r="J23" s="10"/>
      <c r="K23" s="10"/>
      <c r="M23"/>
      <c r="N23"/>
      <c r="O23"/>
      <c r="P23"/>
      <c r="Q23"/>
      <c r="R23"/>
      <c r="S23"/>
      <c r="T23"/>
      <c r="U23"/>
      <c r="V23"/>
      <c r="W23"/>
      <c r="X23"/>
      <c r="Y23"/>
      <c r="Z23"/>
      <c r="AA23"/>
      <c r="AB23"/>
      <c r="AC23"/>
      <c r="AD23"/>
      <c r="AE23"/>
      <c r="AF23"/>
      <c r="AG23"/>
      <c r="AH23"/>
      <c r="AI23"/>
      <c r="AJ23"/>
      <c r="AK23"/>
      <c r="AL23"/>
      <c r="AM23"/>
      <c r="AN23"/>
      <c r="AO23"/>
      <c r="AP23"/>
      <c r="AQ23"/>
      <c r="AR23"/>
      <c r="AS23"/>
      <c r="AT23"/>
    </row>
    <row r="24" spans="2:46" s="2" customFormat="1" x14ac:dyDescent="0.35">
      <c r="B24" s="190" t="s">
        <v>70</v>
      </c>
      <c r="C24" s="191"/>
      <c r="D24" s="191"/>
      <c r="E24" s="192"/>
      <c r="F24"/>
      <c r="G24" s="10"/>
      <c r="H24" s="10"/>
      <c r="I24" s="10"/>
      <c r="J24" s="10"/>
      <c r="K24" s="10"/>
      <c r="M24"/>
      <c r="N24"/>
      <c r="O24"/>
      <c r="P24"/>
      <c r="Q24"/>
      <c r="R24"/>
      <c r="S24"/>
      <c r="T24"/>
      <c r="U24"/>
      <c r="V24"/>
      <c r="W24"/>
      <c r="X24"/>
      <c r="Y24"/>
      <c r="Z24"/>
      <c r="AA24"/>
      <c r="AB24"/>
      <c r="AC24"/>
      <c r="AD24"/>
      <c r="AE24"/>
      <c r="AF24"/>
      <c r="AG24"/>
      <c r="AH24"/>
      <c r="AI24"/>
      <c r="AJ24"/>
      <c r="AK24"/>
      <c r="AL24"/>
      <c r="AM24"/>
      <c r="AN24"/>
      <c r="AO24"/>
      <c r="AP24"/>
      <c r="AQ24"/>
      <c r="AR24"/>
      <c r="AS24"/>
      <c r="AT24"/>
    </row>
    <row r="25" spans="2:46" s="2" customFormat="1" ht="15" thickBot="1" x14ac:dyDescent="0.4">
      <c r="B25" s="193" t="s">
        <v>35</v>
      </c>
      <c r="C25" s="194"/>
      <c r="D25" s="194"/>
      <c r="E25" s="195"/>
      <c r="F25"/>
      <c r="G25" s="10"/>
      <c r="H25" s="10"/>
      <c r="I25" s="10"/>
      <c r="J25" s="10"/>
      <c r="K25" s="10"/>
      <c r="M25"/>
      <c r="N25"/>
      <c r="O25"/>
      <c r="P25"/>
      <c r="Q25"/>
      <c r="R25"/>
      <c r="S25"/>
      <c r="T25"/>
      <c r="U25"/>
      <c r="V25"/>
      <c r="W25"/>
      <c r="X25"/>
      <c r="Y25"/>
      <c r="Z25"/>
      <c r="AA25"/>
      <c r="AB25"/>
      <c r="AC25"/>
      <c r="AD25"/>
      <c r="AE25"/>
      <c r="AF25"/>
      <c r="AG25"/>
      <c r="AH25"/>
      <c r="AI25"/>
      <c r="AJ25"/>
      <c r="AK25"/>
      <c r="AL25"/>
      <c r="AM25"/>
      <c r="AN25"/>
      <c r="AO25"/>
      <c r="AP25"/>
      <c r="AQ25"/>
      <c r="AR25"/>
      <c r="AS25"/>
      <c r="AT25"/>
    </row>
    <row r="26" spans="2:46" s="2" customFormat="1" ht="15" thickBot="1" x14ac:dyDescent="0.4">
      <c r="B26" s="67"/>
      <c r="C26" s="68" t="s">
        <v>71</v>
      </c>
      <c r="D26" s="68" t="s">
        <v>72</v>
      </c>
      <c r="E26" s="68" t="s">
        <v>73</v>
      </c>
      <c r="F26"/>
      <c r="G26" s="10"/>
      <c r="H26" s="10"/>
      <c r="I26" s="10"/>
      <c r="J26" s="10"/>
      <c r="K26" s="10"/>
      <c r="M26"/>
      <c r="N26"/>
      <c r="O26"/>
      <c r="P26"/>
      <c r="Q26"/>
      <c r="R26"/>
      <c r="S26"/>
      <c r="T26"/>
      <c r="U26"/>
      <c r="V26"/>
      <c r="W26"/>
      <c r="X26"/>
      <c r="Y26"/>
      <c r="Z26"/>
      <c r="AA26"/>
      <c r="AB26"/>
      <c r="AC26"/>
      <c r="AD26"/>
      <c r="AE26"/>
      <c r="AF26"/>
      <c r="AG26"/>
      <c r="AH26"/>
      <c r="AI26"/>
      <c r="AJ26"/>
      <c r="AK26"/>
      <c r="AL26"/>
      <c r="AM26"/>
      <c r="AN26"/>
      <c r="AO26"/>
      <c r="AP26"/>
      <c r="AQ26"/>
      <c r="AR26"/>
      <c r="AS26"/>
      <c r="AT26"/>
    </row>
    <row r="27" spans="2:46" s="2" customFormat="1" ht="15" thickBot="1" x14ac:dyDescent="0.4">
      <c r="B27" s="81" t="s">
        <v>74</v>
      </c>
      <c r="C27" s="73">
        <v>12.115738359999998</v>
      </c>
      <c r="D27" s="73">
        <v>24.231476719999996</v>
      </c>
      <c r="E27" s="73">
        <v>36.347215079999998</v>
      </c>
      <c r="F27"/>
      <c r="G27" s="10"/>
      <c r="H27" s="10"/>
      <c r="I27" s="10"/>
      <c r="J27" s="10"/>
      <c r="K27" s="10"/>
      <c r="M27"/>
      <c r="N27"/>
      <c r="O27"/>
      <c r="P27"/>
      <c r="Q27"/>
      <c r="R27"/>
      <c r="S27"/>
      <c r="T27"/>
      <c r="U27"/>
      <c r="V27"/>
      <c r="W27"/>
      <c r="X27"/>
      <c r="Y27"/>
      <c r="Z27"/>
      <c r="AA27"/>
      <c r="AB27"/>
      <c r="AC27"/>
      <c r="AD27"/>
      <c r="AE27"/>
      <c r="AF27"/>
      <c r="AG27"/>
      <c r="AH27"/>
      <c r="AI27"/>
      <c r="AJ27"/>
      <c r="AK27"/>
      <c r="AL27"/>
      <c r="AM27"/>
      <c r="AN27"/>
      <c r="AO27"/>
      <c r="AP27"/>
      <c r="AQ27"/>
      <c r="AR27"/>
      <c r="AS27"/>
      <c r="AT27"/>
    </row>
    <row r="28" spans="2:46" s="2" customFormat="1" ht="15" thickBot="1" x14ac:dyDescent="0.4">
      <c r="B28" s="81" t="s">
        <v>75</v>
      </c>
      <c r="C28" s="73">
        <v>24.231476719999996</v>
      </c>
      <c r="D28" s="73">
        <v>48.462953439999993</v>
      </c>
      <c r="E28" s="73">
        <v>72.694430159999996</v>
      </c>
      <c r="F28"/>
      <c r="G28" s="10"/>
      <c r="H28" s="10"/>
      <c r="I28" s="10"/>
      <c r="J28" s="10"/>
      <c r="K28" s="10"/>
      <c r="M28"/>
      <c r="N28"/>
      <c r="O28"/>
      <c r="P28"/>
      <c r="Q28"/>
      <c r="R28"/>
      <c r="S28"/>
      <c r="T28"/>
      <c r="U28"/>
      <c r="V28"/>
      <c r="W28"/>
      <c r="X28"/>
      <c r="Y28"/>
      <c r="Z28"/>
      <c r="AA28"/>
      <c r="AB28"/>
      <c r="AC28"/>
      <c r="AD28"/>
      <c r="AE28"/>
      <c r="AF28"/>
      <c r="AG28"/>
      <c r="AH28"/>
      <c r="AI28"/>
      <c r="AJ28"/>
      <c r="AK28"/>
      <c r="AL28"/>
      <c r="AM28"/>
      <c r="AN28"/>
      <c r="AO28"/>
      <c r="AP28"/>
      <c r="AQ28"/>
      <c r="AR28"/>
      <c r="AS28"/>
      <c r="AT28"/>
    </row>
    <row r="29" spans="2:46" s="2" customFormat="1" ht="15" thickBot="1" x14ac:dyDescent="0.4">
      <c r="B29" s="81" t="s">
        <v>76</v>
      </c>
      <c r="C29" s="73">
        <v>36.347215079999998</v>
      </c>
      <c r="D29" s="73">
        <v>72.694430159999996</v>
      </c>
      <c r="E29" s="73">
        <v>109.04164523999999</v>
      </c>
      <c r="F29"/>
      <c r="G29" s="10"/>
      <c r="H29" s="10"/>
      <c r="I29" s="10"/>
      <c r="J29" s="10"/>
      <c r="K29" s="10"/>
      <c r="M29"/>
      <c r="N29"/>
      <c r="O29"/>
      <c r="P29"/>
      <c r="Q29"/>
      <c r="R29"/>
      <c r="S29"/>
      <c r="T29"/>
      <c r="U29"/>
      <c r="V29"/>
      <c r="W29"/>
      <c r="X29"/>
      <c r="Y29"/>
      <c r="Z29"/>
      <c r="AA29"/>
      <c r="AB29"/>
      <c r="AC29"/>
      <c r="AD29"/>
      <c r="AE29"/>
      <c r="AF29"/>
      <c r="AG29"/>
      <c r="AH29"/>
      <c r="AI29"/>
      <c r="AJ29"/>
      <c r="AK29"/>
      <c r="AL29"/>
      <c r="AM29"/>
      <c r="AN29"/>
      <c r="AO29"/>
      <c r="AP29"/>
      <c r="AQ29"/>
      <c r="AR29"/>
      <c r="AS29"/>
      <c r="AT29"/>
    </row>
    <row r="30" spans="2:46" s="2" customFormat="1" ht="15" thickBot="1" x14ac:dyDescent="0.4">
      <c r="B30" s="81" t="s">
        <v>77</v>
      </c>
      <c r="C30" s="73">
        <v>48.462953439999993</v>
      </c>
      <c r="D30" s="73">
        <v>96.925906879999985</v>
      </c>
      <c r="E30" s="73">
        <v>145.38886031999999</v>
      </c>
      <c r="F30"/>
      <c r="G30" s="10"/>
      <c r="H30" s="10"/>
      <c r="I30" s="10"/>
      <c r="J30" s="10"/>
      <c r="K30" s="10"/>
      <c r="M30"/>
      <c r="N30"/>
      <c r="O30"/>
      <c r="P30"/>
      <c r="Q30"/>
      <c r="R30"/>
      <c r="S30"/>
      <c r="T30"/>
      <c r="U30"/>
      <c r="V30"/>
      <c r="W30"/>
      <c r="X30"/>
      <c r="Y30"/>
      <c r="Z30"/>
      <c r="AA30"/>
      <c r="AB30"/>
      <c r="AC30"/>
      <c r="AD30"/>
      <c r="AE30"/>
      <c r="AF30"/>
      <c r="AG30"/>
      <c r="AH30"/>
      <c r="AI30"/>
      <c r="AJ30"/>
      <c r="AK30"/>
      <c r="AL30"/>
      <c r="AM30"/>
      <c r="AN30"/>
      <c r="AO30"/>
      <c r="AP30"/>
      <c r="AQ30"/>
      <c r="AR30"/>
      <c r="AS30"/>
      <c r="AT30"/>
    </row>
    <row r="31" spans="2:46" s="2" customFormat="1" ht="15" thickBot="1" x14ac:dyDescent="0.4">
      <c r="B31" s="81" t="s">
        <v>98</v>
      </c>
      <c r="C31" s="73">
        <v>60.578691800000001</v>
      </c>
      <c r="D31" s="73">
        <v>121.1573836</v>
      </c>
      <c r="E31" s="73">
        <v>181.73607539999998</v>
      </c>
      <c r="F31"/>
      <c r="G31" s="10"/>
      <c r="H31" s="10"/>
      <c r="I31" s="10"/>
      <c r="J31" s="10"/>
      <c r="K31" s="10"/>
      <c r="M31"/>
      <c r="N31"/>
      <c r="O31"/>
      <c r="P31"/>
      <c r="Q31"/>
      <c r="R31"/>
      <c r="S31"/>
      <c r="T31"/>
      <c r="U31"/>
      <c r="V31"/>
      <c r="W31"/>
      <c r="X31"/>
      <c r="Y31"/>
      <c r="Z31"/>
      <c r="AA31"/>
      <c r="AB31"/>
      <c r="AC31"/>
      <c r="AD31"/>
      <c r="AE31"/>
      <c r="AF31"/>
      <c r="AG31"/>
      <c r="AH31"/>
      <c r="AI31"/>
      <c r="AJ31"/>
      <c r="AK31"/>
      <c r="AL31"/>
      <c r="AM31"/>
      <c r="AN31"/>
      <c r="AO31"/>
      <c r="AP31"/>
      <c r="AQ31"/>
      <c r="AR31"/>
      <c r="AS31"/>
      <c r="AT31"/>
    </row>
    <row r="32" spans="2:46" s="2" customFormat="1" ht="15" thickBot="1" x14ac:dyDescent="0.4">
      <c r="B32" s="81" t="s">
        <v>99</v>
      </c>
      <c r="C32" s="73">
        <v>72.694430159999996</v>
      </c>
      <c r="D32" s="73">
        <v>145.38886031999999</v>
      </c>
      <c r="E32" s="73">
        <v>218.08329047999999</v>
      </c>
      <c r="F32"/>
      <c r="G32" s="10"/>
      <c r="H32" s="10"/>
      <c r="I32" s="10"/>
      <c r="J32" s="10"/>
      <c r="K32" s="10"/>
      <c r="M32"/>
      <c r="N32"/>
      <c r="O32"/>
      <c r="P32"/>
      <c r="Q32"/>
      <c r="R32"/>
      <c r="S32"/>
      <c r="T32"/>
      <c r="U32"/>
      <c r="V32"/>
      <c r="W32"/>
      <c r="X32"/>
      <c r="Y32"/>
      <c r="Z32"/>
      <c r="AA32"/>
      <c r="AB32"/>
      <c r="AC32"/>
      <c r="AD32"/>
      <c r="AE32"/>
      <c r="AF32"/>
      <c r="AG32"/>
      <c r="AH32"/>
      <c r="AI32"/>
      <c r="AJ32"/>
      <c r="AK32"/>
      <c r="AL32"/>
      <c r="AM32"/>
      <c r="AN32"/>
      <c r="AO32"/>
      <c r="AP32"/>
      <c r="AQ32"/>
      <c r="AR32"/>
      <c r="AS32"/>
      <c r="AT32"/>
    </row>
    <row r="33" spans="2:46" s="2" customFormat="1" ht="15" thickBot="1" x14ac:dyDescent="0.4">
      <c r="B33" s="81" t="s">
        <v>101</v>
      </c>
      <c r="C33" s="73">
        <v>84.810168519999991</v>
      </c>
      <c r="D33" s="73">
        <v>169.62033703999998</v>
      </c>
      <c r="E33" s="73">
        <v>254.43050555999997</v>
      </c>
      <c r="F33"/>
      <c r="G33" s="10"/>
      <c r="H33" s="10"/>
      <c r="I33" s="10"/>
      <c r="J33" s="10"/>
      <c r="K33" s="10"/>
      <c r="M33"/>
      <c r="N33"/>
      <c r="O33"/>
      <c r="P33"/>
      <c r="Q33"/>
      <c r="R33"/>
      <c r="S33"/>
      <c r="T33"/>
      <c r="U33"/>
      <c r="V33"/>
      <c r="W33"/>
      <c r="X33"/>
      <c r="Y33"/>
      <c r="Z33"/>
      <c r="AA33"/>
      <c r="AB33"/>
      <c r="AC33"/>
      <c r="AD33"/>
      <c r="AE33"/>
      <c r="AF33"/>
      <c r="AG33"/>
      <c r="AH33"/>
      <c r="AI33"/>
      <c r="AJ33"/>
      <c r="AK33"/>
      <c r="AL33"/>
      <c r="AM33"/>
      <c r="AN33"/>
      <c r="AO33"/>
      <c r="AP33"/>
      <c r="AQ33"/>
      <c r="AR33"/>
      <c r="AS33"/>
      <c r="AT33"/>
    </row>
    <row r="34" spans="2:46" s="2" customFormat="1" ht="15" thickBot="1" x14ac:dyDescent="0.4">
      <c r="B34" s="81" t="s">
        <v>30</v>
      </c>
      <c r="C34" s="73">
        <v>12.115738359999998</v>
      </c>
      <c r="D34" s="73">
        <v>24.231476719999996</v>
      </c>
      <c r="E34" s="73">
        <v>36.347215079999998</v>
      </c>
      <c r="F34"/>
      <c r="G34" s="10"/>
      <c r="H34" s="10"/>
      <c r="I34" s="10"/>
      <c r="J34" s="10"/>
      <c r="K34" s="10"/>
      <c r="M34"/>
      <c r="N34"/>
      <c r="O34"/>
      <c r="P34"/>
      <c r="Q34"/>
      <c r="R34"/>
      <c r="S34"/>
      <c r="T34"/>
      <c r="U34"/>
      <c r="V34"/>
      <c r="W34"/>
      <c r="X34"/>
      <c r="Y34"/>
      <c r="Z34"/>
      <c r="AA34"/>
      <c r="AB34"/>
      <c r="AC34"/>
      <c r="AD34"/>
      <c r="AE34"/>
      <c r="AF34"/>
      <c r="AG34"/>
      <c r="AH34"/>
      <c r="AI34"/>
      <c r="AJ34"/>
      <c r="AK34"/>
      <c r="AL34"/>
      <c r="AM34"/>
      <c r="AN34"/>
      <c r="AO34"/>
      <c r="AP34"/>
      <c r="AQ34"/>
      <c r="AR34"/>
      <c r="AS34"/>
      <c r="AT34"/>
    </row>
    <row r="35" spans="2:46" s="2" customFormat="1" x14ac:dyDescent="0.35">
      <c r="B35" s="70" t="s">
        <v>4</v>
      </c>
      <c r="C35"/>
      <c r="D35"/>
      <c r="E35"/>
      <c r="F35"/>
      <c r="G35" s="10"/>
      <c r="H35" s="10"/>
      <c r="I35" s="10"/>
      <c r="J35" s="10"/>
      <c r="K35" s="10"/>
      <c r="M35"/>
      <c r="N35"/>
      <c r="O35"/>
      <c r="P35"/>
      <c r="Q35"/>
      <c r="R35"/>
      <c r="S35"/>
      <c r="T35"/>
      <c r="U35"/>
      <c r="V35"/>
      <c r="W35"/>
      <c r="X35"/>
      <c r="Y35"/>
      <c r="Z35"/>
      <c r="AA35"/>
      <c r="AB35"/>
      <c r="AC35"/>
      <c r="AD35"/>
      <c r="AE35"/>
      <c r="AF35"/>
      <c r="AG35"/>
      <c r="AH35"/>
      <c r="AI35"/>
      <c r="AJ35"/>
      <c r="AK35"/>
      <c r="AL35"/>
      <c r="AM35"/>
      <c r="AN35"/>
      <c r="AO35"/>
      <c r="AP35"/>
      <c r="AQ35"/>
      <c r="AR35"/>
      <c r="AS35"/>
      <c r="AT35"/>
    </row>
    <row r="36" spans="2:46" s="2" customFormat="1" ht="31.5" customHeight="1" x14ac:dyDescent="0.35">
      <c r="B36" s="199" t="s">
        <v>83</v>
      </c>
      <c r="C36" s="199"/>
      <c r="D36" s="199"/>
      <c r="E36" s="199"/>
      <c r="F36" s="199"/>
      <c r="G36" s="199"/>
      <c r="H36" s="199"/>
      <c r="I36" s="199"/>
      <c r="J36" s="10"/>
      <c r="K36" s="10"/>
      <c r="M36"/>
      <c r="N36"/>
      <c r="O36"/>
      <c r="P36"/>
      <c r="Q36"/>
      <c r="R36"/>
      <c r="S36"/>
      <c r="T36"/>
      <c r="U36"/>
      <c r="V36"/>
      <c r="W36"/>
      <c r="X36"/>
      <c r="Y36"/>
      <c r="Z36"/>
      <c r="AA36"/>
      <c r="AB36"/>
      <c r="AC36"/>
      <c r="AD36"/>
      <c r="AE36"/>
      <c r="AF36"/>
      <c r="AG36"/>
      <c r="AH36"/>
      <c r="AI36"/>
      <c r="AJ36"/>
      <c r="AK36"/>
      <c r="AL36"/>
      <c r="AM36"/>
      <c r="AN36"/>
      <c r="AO36"/>
      <c r="AP36"/>
      <c r="AQ36"/>
      <c r="AR36"/>
      <c r="AS36"/>
      <c r="AT36"/>
    </row>
    <row r="39" spans="2:46" s="2" customFormat="1" x14ac:dyDescent="0.35">
      <c r="B39" s="14" t="s">
        <v>86</v>
      </c>
      <c r="C39" s="10"/>
      <c r="D39" s="10"/>
      <c r="E39" s="10"/>
      <c r="F39" s="10"/>
      <c r="G39" s="10"/>
      <c r="H39" s="10"/>
      <c r="I39" s="10"/>
      <c r="J39" s="10"/>
      <c r="K39" s="10"/>
      <c r="M39"/>
      <c r="N39"/>
      <c r="O39"/>
      <c r="P39"/>
      <c r="Q39"/>
      <c r="R39"/>
      <c r="S39"/>
      <c r="T39"/>
      <c r="U39"/>
      <c r="V39"/>
      <c r="W39"/>
      <c r="X39"/>
      <c r="Y39"/>
      <c r="Z39"/>
      <c r="AA39"/>
      <c r="AB39"/>
      <c r="AC39"/>
      <c r="AD39"/>
      <c r="AE39"/>
      <c r="AF39"/>
      <c r="AG39"/>
      <c r="AH39"/>
      <c r="AI39"/>
      <c r="AJ39"/>
      <c r="AK39"/>
      <c r="AL39"/>
      <c r="AM39"/>
      <c r="AN39"/>
      <c r="AO39"/>
      <c r="AP39"/>
      <c r="AQ39"/>
      <c r="AR39"/>
      <c r="AS39"/>
      <c r="AT39"/>
    </row>
    <row r="40" spans="2:46" ht="15" thickBot="1" x14ac:dyDescent="0.4">
      <c r="B40" s="18"/>
      <c r="C40" s="56" t="s">
        <v>151</v>
      </c>
    </row>
    <row r="41" spans="2:46" ht="29.25" customHeight="1" thickBot="1" x14ac:dyDescent="0.4">
      <c r="B41" s="205" t="s">
        <v>32</v>
      </c>
      <c r="C41" s="206"/>
      <c r="D41" s="206"/>
      <c r="E41" s="206"/>
      <c r="F41" s="206"/>
      <c r="G41" s="206"/>
      <c r="H41" s="206"/>
      <c r="I41" s="206"/>
      <c r="J41" s="167"/>
    </row>
    <row r="42" spans="2:46" x14ac:dyDescent="0.35">
      <c r="B42" s="220" t="s">
        <v>27</v>
      </c>
      <c r="C42" s="221"/>
      <c r="D42" s="221"/>
      <c r="E42" s="221"/>
      <c r="F42" s="221"/>
      <c r="G42" s="221"/>
      <c r="H42" s="221"/>
      <c r="I42" s="221"/>
      <c r="J42" s="167"/>
    </row>
    <row r="43" spans="2:46" ht="15" thickBot="1" x14ac:dyDescent="0.4">
      <c r="B43" s="218" t="s">
        <v>28</v>
      </c>
      <c r="C43" s="201"/>
      <c r="D43" s="201"/>
      <c r="E43" s="201"/>
      <c r="F43" s="201"/>
      <c r="G43" s="201"/>
      <c r="H43" s="201"/>
      <c r="I43" s="201"/>
      <c r="J43" s="198"/>
    </row>
    <row r="44" spans="2:46" ht="26.5" thickBot="1" x14ac:dyDescent="0.4">
      <c r="B44" s="148" t="s">
        <v>29</v>
      </c>
      <c r="C44" s="86">
        <v>1</v>
      </c>
      <c r="D44" s="86">
        <v>2</v>
      </c>
      <c r="E44" s="86">
        <v>3</v>
      </c>
      <c r="F44" s="86">
        <v>4</v>
      </c>
      <c r="G44" s="86">
        <v>5</v>
      </c>
      <c r="H44" s="86">
        <v>6</v>
      </c>
      <c r="I44" s="86">
        <v>7</v>
      </c>
      <c r="J44" s="86" t="s">
        <v>59</v>
      </c>
      <c r="K44" s="35"/>
      <c r="L44" s="63"/>
    </row>
    <row r="45" spans="2:46" ht="15" thickBot="1" x14ac:dyDescent="0.4">
      <c r="B45" s="82">
        <v>1</v>
      </c>
      <c r="C45" s="57">
        <v>90.150599999999997</v>
      </c>
      <c r="D45" s="57">
        <v>180.30119999999999</v>
      </c>
      <c r="E45" s="57">
        <v>270.45179999999999</v>
      </c>
      <c r="F45" s="57">
        <v>360.60239999999999</v>
      </c>
      <c r="G45" s="57">
        <v>450.75299999999999</v>
      </c>
      <c r="H45" s="57">
        <v>540.90359999999998</v>
      </c>
      <c r="I45" s="57">
        <v>631.05420000000004</v>
      </c>
      <c r="J45" s="57">
        <v>90.150599999999997</v>
      </c>
    </row>
    <row r="46" spans="2:46" ht="15" thickBot="1" x14ac:dyDescent="0.4">
      <c r="B46" s="83">
        <v>2</v>
      </c>
      <c r="C46" s="57">
        <v>180.30119999999999</v>
      </c>
      <c r="D46" s="57">
        <v>360.60239999999999</v>
      </c>
      <c r="E46" s="57">
        <v>540.90359999999998</v>
      </c>
      <c r="F46" s="57">
        <v>721.20479999999998</v>
      </c>
      <c r="G46" s="57">
        <v>901.50599999999997</v>
      </c>
      <c r="H46" s="57">
        <v>1081.8072</v>
      </c>
      <c r="I46" s="57">
        <v>1262.1084000000001</v>
      </c>
      <c r="J46" s="57">
        <v>180.30119999999999</v>
      </c>
    </row>
    <row r="47" spans="2:46" ht="15" thickBot="1" x14ac:dyDescent="0.4">
      <c r="B47" s="83">
        <v>3</v>
      </c>
      <c r="C47" s="57">
        <v>270.45179999999999</v>
      </c>
      <c r="D47" s="57">
        <v>540.90359999999998</v>
      </c>
      <c r="E47" s="57">
        <v>811.35540000000003</v>
      </c>
      <c r="F47" s="57">
        <v>1081.8072</v>
      </c>
      <c r="G47" s="57">
        <v>1803.0119999999999</v>
      </c>
      <c r="H47" s="57">
        <v>1622.7108000000001</v>
      </c>
      <c r="I47" s="57">
        <v>1893.1626000000001</v>
      </c>
      <c r="J47" s="57">
        <v>270.45179999999999</v>
      </c>
    </row>
    <row r="48" spans="2:46" ht="15" thickBot="1" x14ac:dyDescent="0.4">
      <c r="B48" s="83">
        <v>4</v>
      </c>
      <c r="C48" s="57">
        <v>360.60239999999999</v>
      </c>
      <c r="D48" s="57">
        <v>721.20479999999998</v>
      </c>
      <c r="E48" s="57">
        <v>1081.8072</v>
      </c>
      <c r="F48" s="57">
        <v>1442.4096</v>
      </c>
      <c r="G48" s="57">
        <v>1803.0119999999999</v>
      </c>
      <c r="H48" s="57">
        <v>2163.6143999999999</v>
      </c>
      <c r="I48" s="57">
        <v>2524.2168000000001</v>
      </c>
      <c r="J48" s="57">
        <v>360.60239999999999</v>
      </c>
    </row>
    <row r="49" spans="2:35" ht="15" thickBot="1" x14ac:dyDescent="0.4">
      <c r="B49" s="83">
        <v>6</v>
      </c>
      <c r="C49" s="57">
        <v>540.90359999999998</v>
      </c>
      <c r="D49" s="57">
        <v>1081.8072</v>
      </c>
      <c r="E49" s="57">
        <v>1622.7108000000001</v>
      </c>
      <c r="F49" s="57">
        <v>2163.6143999999999</v>
      </c>
      <c r="G49" s="57">
        <v>2704.5179999999996</v>
      </c>
      <c r="H49" s="57">
        <v>3245.4216000000001</v>
      </c>
      <c r="I49" s="57">
        <v>3786.3252000000002</v>
      </c>
      <c r="J49" s="57">
        <v>540.90359999999998</v>
      </c>
    </row>
    <row r="50" spans="2:35" ht="15" thickBot="1" x14ac:dyDescent="0.4">
      <c r="B50" s="83">
        <v>8</v>
      </c>
      <c r="C50" s="57">
        <v>721.20479999999998</v>
      </c>
      <c r="D50" s="57">
        <v>1442.4096</v>
      </c>
      <c r="E50" s="57">
        <v>2163.6143999999999</v>
      </c>
      <c r="F50" s="57">
        <v>2884.8191999999999</v>
      </c>
      <c r="G50" s="57">
        <v>3606.0239999999999</v>
      </c>
      <c r="H50" s="57">
        <v>4327.2287999999999</v>
      </c>
      <c r="I50" s="57">
        <v>5048.4336000000003</v>
      </c>
      <c r="J50" s="57">
        <v>721.20479999999998</v>
      </c>
    </row>
    <row r="51" spans="2:35" x14ac:dyDescent="0.35">
      <c r="B51" s="8" t="s">
        <v>31</v>
      </c>
    </row>
    <row r="52" spans="2:35" ht="43.5" customHeight="1" x14ac:dyDescent="0.35">
      <c r="B52" s="199" t="s">
        <v>96</v>
      </c>
      <c r="C52" s="199"/>
      <c r="D52" s="199"/>
      <c r="E52" s="199"/>
      <c r="F52" s="199"/>
      <c r="G52" s="199"/>
      <c r="H52" s="199"/>
      <c r="I52" s="199"/>
    </row>
    <row r="53" spans="2:35" ht="40.5" customHeight="1" x14ac:dyDescent="0.35">
      <c r="B53" s="199" t="s">
        <v>155</v>
      </c>
      <c r="C53" s="199"/>
      <c r="D53" s="199"/>
      <c r="E53" s="199"/>
      <c r="F53" s="199"/>
      <c r="G53" s="199"/>
      <c r="H53" s="199"/>
      <c r="I53" s="199"/>
      <c r="L53" s="63"/>
    </row>
    <row r="54" spans="2:35" ht="28.5" customHeight="1" x14ac:dyDescent="0.35">
      <c r="B54" s="200" t="s">
        <v>33</v>
      </c>
      <c r="C54" s="200"/>
      <c r="D54" s="200"/>
      <c r="E54" s="200"/>
      <c r="F54" s="200"/>
      <c r="G54" s="200"/>
      <c r="H54" s="200"/>
      <c r="I54" s="200"/>
    </row>
    <row r="56" spans="2:35" ht="41.25" customHeight="1" x14ac:dyDescent="0.35">
      <c r="B56" s="182" t="s">
        <v>84</v>
      </c>
      <c r="C56" s="182"/>
      <c r="D56" s="182"/>
      <c r="E56" s="182"/>
      <c r="F56" s="182"/>
      <c r="G56" s="182"/>
      <c r="H56" s="182"/>
      <c r="I56" s="182"/>
    </row>
    <row r="57" spans="2:35" ht="44.25" customHeight="1" thickBot="1" x14ac:dyDescent="0.4">
      <c r="B57" s="183" t="s">
        <v>34</v>
      </c>
      <c r="C57" s="183"/>
      <c r="D57" s="183"/>
      <c r="E57" s="183"/>
      <c r="F57" s="183"/>
      <c r="G57" s="183"/>
      <c r="H57" s="183"/>
      <c r="I57" s="183"/>
    </row>
    <row r="58" spans="2:35" ht="15" thickBot="1" x14ac:dyDescent="0.4">
      <c r="B58" s="14" t="s">
        <v>49</v>
      </c>
      <c r="C58" s="14"/>
      <c r="D58" s="14"/>
      <c r="E58" s="14"/>
      <c r="F58" s="14"/>
      <c r="G58" s="14"/>
      <c r="H58" s="64">
        <v>110</v>
      </c>
      <c r="I58" s="14" t="s">
        <v>50</v>
      </c>
    </row>
    <row r="59" spans="2:35" ht="15" thickBot="1" x14ac:dyDescent="0.4">
      <c r="B59" s="18"/>
    </row>
    <row r="60" spans="2:35" ht="15" thickBot="1" x14ac:dyDescent="0.4">
      <c r="B60" s="14" t="s">
        <v>63</v>
      </c>
      <c r="C60" s="14"/>
      <c r="D60" s="14"/>
      <c r="E60" s="14"/>
      <c r="F60" s="14"/>
      <c r="G60" s="14"/>
      <c r="H60" s="66">
        <v>66.94</v>
      </c>
      <c r="I60" s="14" t="s">
        <v>18</v>
      </c>
      <c r="L60" s="63"/>
    </row>
    <row r="61" spans="2:35" x14ac:dyDescent="0.35">
      <c r="B61" s="8"/>
    </row>
    <row r="62" spans="2:35" ht="15" thickBot="1" x14ac:dyDescent="0.4">
      <c r="B62" s="38"/>
      <c r="Y62" s="37"/>
    </row>
    <row r="63" spans="2:35" ht="29.25" customHeight="1" x14ac:dyDescent="0.35">
      <c r="B63" s="205" t="s">
        <v>32</v>
      </c>
      <c r="C63" s="206"/>
      <c r="D63" s="206"/>
      <c r="E63" s="206"/>
      <c r="F63" s="206"/>
      <c r="G63" s="206"/>
      <c r="H63" s="206"/>
      <c r="I63" s="206"/>
      <c r="J63" s="167"/>
      <c r="Y63" s="201"/>
      <c r="Z63" s="201"/>
      <c r="AA63" s="201"/>
      <c r="AB63" s="201"/>
      <c r="AC63" s="201"/>
      <c r="AD63" s="201"/>
      <c r="AE63" s="201"/>
      <c r="AF63" s="201"/>
      <c r="AG63" s="10"/>
      <c r="AH63" s="10"/>
      <c r="AI63" s="2"/>
    </row>
    <row r="64" spans="2:35" x14ac:dyDescent="0.35">
      <c r="B64" s="219" t="s">
        <v>156</v>
      </c>
      <c r="C64" s="202"/>
      <c r="D64" s="202"/>
      <c r="E64" s="202"/>
      <c r="F64" s="202"/>
      <c r="G64" s="202"/>
      <c r="H64" s="202"/>
      <c r="I64" s="202"/>
      <c r="J64" s="198"/>
      <c r="Y64" s="202"/>
      <c r="Z64" s="202"/>
      <c r="AA64" s="202"/>
      <c r="AB64" s="202"/>
      <c r="AC64" s="202"/>
      <c r="AD64" s="202"/>
      <c r="AE64" s="202"/>
      <c r="AF64" s="202"/>
      <c r="AG64" s="10"/>
      <c r="AH64" s="10"/>
      <c r="AI64" s="2"/>
    </row>
    <row r="65" spans="2:46" ht="15" thickBot="1" x14ac:dyDescent="0.4">
      <c r="B65" s="218" t="s">
        <v>28</v>
      </c>
      <c r="C65" s="201"/>
      <c r="D65" s="201"/>
      <c r="E65" s="201"/>
      <c r="F65" s="201"/>
      <c r="G65" s="201"/>
      <c r="H65" s="201"/>
      <c r="I65" s="201"/>
      <c r="J65" s="198"/>
      <c r="Y65" s="201"/>
      <c r="Z65" s="201"/>
      <c r="AA65" s="201"/>
      <c r="AB65" s="201"/>
      <c r="AC65" s="201"/>
      <c r="AD65" s="201"/>
      <c r="AE65" s="201"/>
      <c r="AF65" s="201"/>
      <c r="AG65" s="10"/>
      <c r="AH65" s="10"/>
      <c r="AI65" s="2"/>
    </row>
    <row r="66" spans="2:46" ht="30.65" customHeight="1" thickBot="1" x14ac:dyDescent="0.4">
      <c r="B66" s="148" t="s">
        <v>29</v>
      </c>
      <c r="C66" s="86">
        <v>1</v>
      </c>
      <c r="D66" s="86">
        <v>2</v>
      </c>
      <c r="E66" s="86">
        <v>3</v>
      </c>
      <c r="F66" s="86">
        <v>4</v>
      </c>
      <c r="G66" s="86">
        <v>5</v>
      </c>
      <c r="H66" s="86">
        <v>6</v>
      </c>
      <c r="I66" s="86">
        <v>7</v>
      </c>
      <c r="J66" s="86" t="s">
        <v>59</v>
      </c>
      <c r="Y66" s="9"/>
      <c r="Z66" s="45"/>
      <c r="AA66" s="45"/>
      <c r="AB66" s="45"/>
      <c r="AC66" s="45"/>
      <c r="AD66" s="45"/>
      <c r="AE66" s="45"/>
      <c r="AF66" s="45"/>
      <c r="AG66" s="10"/>
      <c r="AH66" s="10"/>
      <c r="AI66" s="2"/>
    </row>
    <row r="67" spans="2:46" ht="15" thickBot="1" x14ac:dyDescent="0.4">
      <c r="B67" s="82">
        <v>1</v>
      </c>
      <c r="C67" s="57">
        <v>15.941761</v>
      </c>
      <c r="D67" s="57">
        <v>31.883521999999999</v>
      </c>
      <c r="E67" s="57">
        <v>47.825282999999999</v>
      </c>
      <c r="F67" s="57">
        <v>63.767043999999999</v>
      </c>
      <c r="G67" s="57">
        <v>79.708804999999998</v>
      </c>
      <c r="H67" s="57">
        <v>95.650565999999998</v>
      </c>
      <c r="I67" s="57">
        <v>111.592327</v>
      </c>
      <c r="J67" s="57">
        <v>15.941761</v>
      </c>
      <c r="K67" s="34"/>
      <c r="L67" s="34"/>
      <c r="M67" s="34"/>
      <c r="N67" s="34"/>
      <c r="O67" s="34"/>
      <c r="P67" s="34"/>
      <c r="Q67" s="34"/>
      <c r="R67" s="46"/>
      <c r="S67" s="46"/>
      <c r="T67" s="46"/>
      <c r="U67" s="46"/>
      <c r="V67" s="46"/>
      <c r="W67" s="46"/>
      <c r="Y67" s="47"/>
      <c r="Z67" s="48"/>
      <c r="AA67" s="48"/>
      <c r="AB67" s="48"/>
      <c r="AC67" s="48"/>
      <c r="AD67" s="48"/>
      <c r="AE67" s="48"/>
      <c r="AF67" s="48"/>
      <c r="AG67" s="10"/>
      <c r="AH67" s="34"/>
      <c r="AI67" s="34"/>
      <c r="AJ67" s="34"/>
      <c r="AK67" s="34"/>
      <c r="AL67" s="34"/>
      <c r="AM67" s="34"/>
      <c r="AN67" s="34"/>
      <c r="AO67" s="46"/>
      <c r="AP67" s="46"/>
      <c r="AQ67" s="46"/>
      <c r="AR67" s="46"/>
      <c r="AS67" s="46"/>
      <c r="AT67" s="46"/>
    </row>
    <row r="68" spans="2:46" ht="15" thickBot="1" x14ac:dyDescent="0.4">
      <c r="B68" s="83">
        <v>2</v>
      </c>
      <c r="C68" s="57">
        <v>31.883521999999999</v>
      </c>
      <c r="D68" s="57">
        <v>63.767043999999999</v>
      </c>
      <c r="E68" s="57">
        <v>95.650565999999998</v>
      </c>
      <c r="F68" s="57">
        <v>127.534088</v>
      </c>
      <c r="G68" s="57">
        <v>159.41761</v>
      </c>
      <c r="H68" s="57">
        <v>191.301132</v>
      </c>
      <c r="I68" s="57">
        <v>223.18465399999999</v>
      </c>
      <c r="J68" s="57">
        <v>31.883521999999999</v>
      </c>
      <c r="K68" s="34"/>
      <c r="L68" s="34"/>
      <c r="M68" s="34"/>
      <c r="N68" s="34"/>
      <c r="O68" s="34"/>
      <c r="P68" s="34"/>
      <c r="R68" s="46"/>
      <c r="S68" s="46"/>
      <c r="T68" s="46"/>
      <c r="U68" s="46"/>
      <c r="V68" s="46"/>
      <c r="W68" s="46"/>
      <c r="Y68" s="47"/>
      <c r="Z68" s="48"/>
      <c r="AA68" s="48"/>
      <c r="AB68" s="48"/>
      <c r="AC68" s="48"/>
      <c r="AD68" s="48"/>
      <c r="AE68" s="48"/>
      <c r="AF68" s="48"/>
      <c r="AG68" s="10"/>
      <c r="AH68" s="34"/>
      <c r="AI68" s="34"/>
      <c r="AJ68" s="34"/>
      <c r="AK68" s="34"/>
      <c r="AL68" s="34"/>
      <c r="AM68" s="34"/>
      <c r="AO68" s="46"/>
      <c r="AP68" s="46"/>
      <c r="AQ68" s="46"/>
      <c r="AR68" s="46"/>
      <c r="AS68" s="46"/>
      <c r="AT68" s="46"/>
    </row>
    <row r="69" spans="2:46" ht="15" thickBot="1" x14ac:dyDescent="0.4">
      <c r="B69" s="83">
        <v>3</v>
      </c>
      <c r="C69" s="57">
        <v>47.825282999999999</v>
      </c>
      <c r="D69" s="57">
        <v>95.650565999999998</v>
      </c>
      <c r="E69" s="57">
        <v>143.47584899999998</v>
      </c>
      <c r="F69" s="57">
        <v>191.301132</v>
      </c>
      <c r="G69" s="57">
        <v>239.12641499999998</v>
      </c>
      <c r="H69" s="57">
        <v>286.95169799999996</v>
      </c>
      <c r="I69" s="57">
        <v>334.77698099999998</v>
      </c>
      <c r="J69" s="57">
        <v>47.825282999999999</v>
      </c>
      <c r="K69" s="34"/>
      <c r="L69" s="34"/>
      <c r="M69" s="34"/>
      <c r="N69" s="34"/>
      <c r="O69" s="34"/>
      <c r="P69" s="34"/>
      <c r="R69" s="46"/>
      <c r="S69" s="46"/>
      <c r="T69" s="46"/>
      <c r="U69" s="46"/>
      <c r="V69" s="46"/>
      <c r="W69" s="46"/>
      <c r="Y69" s="47"/>
      <c r="Z69" s="48"/>
      <c r="AA69" s="48"/>
      <c r="AB69" s="48"/>
      <c r="AC69" s="48"/>
      <c r="AD69" s="48"/>
      <c r="AE69" s="48"/>
      <c r="AF69" s="48"/>
      <c r="AG69" s="10"/>
      <c r="AH69" s="34"/>
      <c r="AI69" s="34"/>
      <c r="AJ69" s="34"/>
      <c r="AK69" s="34"/>
      <c r="AL69" s="34"/>
      <c r="AM69" s="34"/>
      <c r="AO69" s="46"/>
      <c r="AP69" s="46"/>
      <c r="AQ69" s="46"/>
      <c r="AR69" s="46"/>
      <c r="AS69" s="46"/>
      <c r="AT69" s="46"/>
    </row>
    <row r="70" spans="2:46" ht="15" thickBot="1" x14ac:dyDescent="0.4">
      <c r="B70" s="83">
        <v>4</v>
      </c>
      <c r="C70" s="57">
        <v>63.767043999999999</v>
      </c>
      <c r="D70" s="57">
        <v>127.534088</v>
      </c>
      <c r="E70" s="57">
        <v>191.301132</v>
      </c>
      <c r="F70" s="57">
        <v>255.06817599999999</v>
      </c>
      <c r="G70" s="57">
        <v>318.83521999999999</v>
      </c>
      <c r="H70" s="57">
        <v>382.60226399999999</v>
      </c>
      <c r="I70" s="57">
        <v>446.36930799999999</v>
      </c>
      <c r="J70" s="57">
        <v>63.767043999999999</v>
      </c>
      <c r="K70" s="34"/>
      <c r="L70" s="34"/>
      <c r="M70" s="34"/>
      <c r="N70" s="34"/>
      <c r="O70" s="34"/>
      <c r="P70" s="34"/>
      <c r="R70" s="46"/>
      <c r="S70" s="46"/>
      <c r="T70" s="46"/>
      <c r="U70" s="46"/>
      <c r="V70" s="46"/>
      <c r="W70" s="46"/>
      <c r="Y70" s="47"/>
      <c r="Z70" s="48"/>
      <c r="AA70" s="48"/>
      <c r="AB70" s="48"/>
      <c r="AC70" s="48"/>
      <c r="AD70" s="48"/>
      <c r="AE70" s="48"/>
      <c r="AF70" s="48"/>
      <c r="AG70" s="10"/>
      <c r="AH70" s="34"/>
      <c r="AI70" s="34"/>
      <c r="AJ70" s="34"/>
      <c r="AK70" s="34"/>
      <c r="AL70" s="34"/>
      <c r="AM70" s="34"/>
      <c r="AO70" s="46"/>
      <c r="AP70" s="46"/>
      <c r="AQ70" s="46"/>
      <c r="AR70" s="46"/>
      <c r="AS70" s="46"/>
      <c r="AT70" s="46"/>
    </row>
    <row r="71" spans="2:46" ht="15" thickBot="1" x14ac:dyDescent="0.4">
      <c r="B71" s="83">
        <v>6</v>
      </c>
      <c r="C71" s="57">
        <v>95.650565999999998</v>
      </c>
      <c r="D71" s="57">
        <v>191.301132</v>
      </c>
      <c r="E71" s="57">
        <v>286.95169799999996</v>
      </c>
      <c r="F71" s="57">
        <v>382.60226399999999</v>
      </c>
      <c r="G71" s="57">
        <v>478.25282999999996</v>
      </c>
      <c r="H71" s="57">
        <v>573.90339599999993</v>
      </c>
      <c r="I71" s="57">
        <v>669.55396199999996</v>
      </c>
      <c r="J71" s="57">
        <v>95.650565999999998</v>
      </c>
      <c r="K71" s="34"/>
      <c r="L71" s="34"/>
      <c r="M71" s="34"/>
      <c r="N71" s="34"/>
      <c r="O71" s="34"/>
      <c r="P71" s="34"/>
      <c r="R71" s="46"/>
      <c r="S71" s="46"/>
      <c r="T71" s="46"/>
      <c r="U71" s="46"/>
      <c r="V71" s="46"/>
      <c r="W71" s="46"/>
      <c r="Y71" s="47"/>
      <c r="Z71" s="48"/>
      <c r="AA71" s="48"/>
      <c r="AB71" s="48"/>
      <c r="AC71" s="48"/>
      <c r="AD71" s="48"/>
      <c r="AE71" s="48"/>
      <c r="AF71" s="48"/>
      <c r="AG71" s="10"/>
      <c r="AH71" s="34"/>
      <c r="AI71" s="34"/>
      <c r="AJ71" s="34"/>
      <c r="AK71" s="34"/>
      <c r="AL71" s="34"/>
      <c r="AM71" s="34"/>
      <c r="AO71" s="46"/>
      <c r="AP71" s="46"/>
      <c r="AQ71" s="46"/>
      <c r="AR71" s="46"/>
      <c r="AS71" s="46"/>
      <c r="AT71" s="46"/>
    </row>
    <row r="72" spans="2:46" ht="15" thickBot="1" x14ac:dyDescent="0.4">
      <c r="B72" s="83">
        <v>8</v>
      </c>
      <c r="C72" s="57">
        <v>127.534088</v>
      </c>
      <c r="D72" s="57">
        <v>255.06817599999999</v>
      </c>
      <c r="E72" s="57">
        <v>382.60226399999999</v>
      </c>
      <c r="F72" s="57">
        <v>510.13635199999999</v>
      </c>
      <c r="G72" s="57">
        <v>637.67043999999999</v>
      </c>
      <c r="H72" s="57">
        <v>765.20452799999998</v>
      </c>
      <c r="I72" s="57">
        <v>892.73861599999998</v>
      </c>
      <c r="J72" s="57">
        <v>127.534088</v>
      </c>
      <c r="K72" s="34"/>
      <c r="L72" s="34"/>
      <c r="M72" s="34"/>
      <c r="N72" s="34"/>
      <c r="O72" s="34"/>
      <c r="P72" s="34"/>
      <c r="R72" s="46"/>
      <c r="S72" s="46"/>
      <c r="T72" s="46"/>
      <c r="U72" s="46"/>
      <c r="V72" s="46"/>
      <c r="W72" s="46"/>
      <c r="Y72" s="47"/>
      <c r="Z72" s="48"/>
      <c r="AA72" s="48"/>
      <c r="AB72" s="48"/>
      <c r="AC72" s="48"/>
      <c r="AD72" s="48"/>
      <c r="AE72" s="48"/>
      <c r="AF72" s="48"/>
      <c r="AG72" s="10"/>
      <c r="AH72" s="34"/>
      <c r="AI72" s="34"/>
      <c r="AJ72" s="34"/>
      <c r="AK72" s="34"/>
      <c r="AL72" s="34"/>
      <c r="AM72" s="34"/>
      <c r="AO72" s="46"/>
      <c r="AP72" s="46"/>
      <c r="AQ72" s="46"/>
      <c r="AR72" s="46"/>
      <c r="AS72" s="46"/>
      <c r="AT72" s="46"/>
    </row>
    <row r="73" spans="2:46" x14ac:dyDescent="0.35">
      <c r="B73" s="8" t="s">
        <v>4</v>
      </c>
    </row>
    <row r="74" spans="2:46" ht="39.75" customHeight="1" x14ac:dyDescent="0.35">
      <c r="B74" s="182" t="s">
        <v>83</v>
      </c>
      <c r="C74" s="182"/>
      <c r="D74" s="182"/>
      <c r="E74" s="182"/>
      <c r="F74" s="182"/>
      <c r="G74" s="182"/>
      <c r="H74" s="182"/>
      <c r="I74" s="182"/>
    </row>
    <row r="76" spans="2:46" x14ac:dyDescent="0.35">
      <c r="B76" s="30" t="s">
        <v>87</v>
      </c>
    </row>
    <row r="77" spans="2:46" ht="15" thickBot="1" x14ac:dyDescent="0.4">
      <c r="B77" s="30"/>
      <c r="D77" s="149" t="s">
        <v>151</v>
      </c>
    </row>
    <row r="78" spans="2:46" ht="29.25" customHeight="1" x14ac:dyDescent="0.35">
      <c r="B78" s="205" t="s">
        <v>36</v>
      </c>
      <c r="C78" s="206"/>
      <c r="D78" s="206"/>
      <c r="E78" s="206"/>
      <c r="F78" s="206"/>
      <c r="G78" s="206"/>
      <c r="H78" s="206"/>
      <c r="I78" s="206"/>
      <c r="J78" s="167"/>
    </row>
    <row r="79" spans="2:46" x14ac:dyDescent="0.35">
      <c r="B79" s="219" t="s">
        <v>27</v>
      </c>
      <c r="C79" s="202"/>
      <c r="D79" s="202"/>
      <c r="E79" s="202"/>
      <c r="F79" s="202"/>
      <c r="G79" s="202"/>
      <c r="H79" s="202"/>
      <c r="I79" s="202"/>
      <c r="J79" s="198"/>
    </row>
    <row r="80" spans="2:46" ht="15" thickBot="1" x14ac:dyDescent="0.4">
      <c r="B80" s="218" t="s">
        <v>28</v>
      </c>
      <c r="C80" s="201"/>
      <c r="D80" s="201"/>
      <c r="E80" s="201"/>
      <c r="F80" s="201"/>
      <c r="G80" s="201"/>
      <c r="H80" s="201"/>
      <c r="I80" s="201"/>
      <c r="J80" s="198"/>
    </row>
    <row r="81" spans="2:10" ht="26.5" thickBot="1" x14ac:dyDescent="0.4">
      <c r="B81" s="148" t="s">
        <v>29</v>
      </c>
      <c r="C81" s="86">
        <v>1</v>
      </c>
      <c r="D81" s="86">
        <v>2</v>
      </c>
      <c r="E81" s="86">
        <v>3</v>
      </c>
      <c r="F81" s="86">
        <v>4</v>
      </c>
      <c r="G81" s="86">
        <v>5</v>
      </c>
      <c r="H81" s="86">
        <v>6</v>
      </c>
      <c r="I81" s="86">
        <v>7</v>
      </c>
      <c r="J81" s="86" t="s">
        <v>30</v>
      </c>
    </row>
    <row r="82" spans="2:10" ht="15" thickBot="1" x14ac:dyDescent="0.4">
      <c r="B82" s="83">
        <v>1</v>
      </c>
      <c r="C82" s="57">
        <v>90.150599999999997</v>
      </c>
      <c r="D82" s="57">
        <v>180.30119999999999</v>
      </c>
      <c r="E82" s="57">
        <v>270.45179999999999</v>
      </c>
      <c r="F82" s="57">
        <v>360.60239999999999</v>
      </c>
      <c r="G82" s="57">
        <v>450.75299999999999</v>
      </c>
      <c r="H82" s="57">
        <v>540.90359999999998</v>
      </c>
      <c r="I82" s="57">
        <v>631.05420000000004</v>
      </c>
      <c r="J82" s="57">
        <v>90.150599999999997</v>
      </c>
    </row>
    <row r="83" spans="2:10" ht="15" thickBot="1" x14ac:dyDescent="0.4">
      <c r="B83" s="83">
        <v>2</v>
      </c>
      <c r="C83" s="57">
        <v>180.30119999999999</v>
      </c>
      <c r="D83" s="57">
        <v>360.60239999999999</v>
      </c>
      <c r="E83" s="57">
        <v>540.90359999999998</v>
      </c>
      <c r="F83" s="57">
        <v>721.20479999999998</v>
      </c>
      <c r="G83" s="57">
        <v>901.50599999999997</v>
      </c>
      <c r="H83" s="57">
        <v>1081.8072</v>
      </c>
      <c r="I83" s="57">
        <v>1262.1084000000001</v>
      </c>
      <c r="J83" s="57">
        <v>180.30119999999999</v>
      </c>
    </row>
    <row r="84" spans="2:10" ht="15" thickBot="1" x14ac:dyDescent="0.4">
      <c r="B84" s="83">
        <v>3</v>
      </c>
      <c r="C84" s="57">
        <v>270.45179999999999</v>
      </c>
      <c r="D84" s="57">
        <v>540.90359999999998</v>
      </c>
      <c r="E84" s="57">
        <v>811.35540000000003</v>
      </c>
      <c r="F84" s="57">
        <v>1081.8072</v>
      </c>
      <c r="G84" s="57">
        <v>1803.0119999999999</v>
      </c>
      <c r="H84" s="57">
        <v>1622.7108000000001</v>
      </c>
      <c r="I84" s="57">
        <v>1893.1626000000001</v>
      </c>
      <c r="J84" s="57">
        <v>270.45179999999999</v>
      </c>
    </row>
    <row r="85" spans="2:10" ht="15" thickBot="1" x14ac:dyDescent="0.4">
      <c r="B85" s="83">
        <v>4</v>
      </c>
      <c r="C85" s="57">
        <v>360.60239999999999</v>
      </c>
      <c r="D85" s="57">
        <v>721.20479999999998</v>
      </c>
      <c r="E85" s="57">
        <v>1081.8072</v>
      </c>
      <c r="F85" s="57">
        <v>1442.4096</v>
      </c>
      <c r="G85" s="57">
        <v>1803.0119999999999</v>
      </c>
      <c r="H85" s="57">
        <v>2163.6143999999999</v>
      </c>
      <c r="I85" s="57">
        <v>2524.2168000000001</v>
      </c>
      <c r="J85" s="57">
        <v>360.60239999999999</v>
      </c>
    </row>
    <row r="86" spans="2:10" ht="15" thickBot="1" x14ac:dyDescent="0.4">
      <c r="B86" s="83">
        <v>6</v>
      </c>
      <c r="C86" s="57">
        <v>540.90359999999998</v>
      </c>
      <c r="D86" s="57">
        <v>1081.8072</v>
      </c>
      <c r="E86" s="57">
        <v>1622.7108000000001</v>
      </c>
      <c r="F86" s="57">
        <v>2163.6143999999999</v>
      </c>
      <c r="G86" s="57">
        <v>2704.5179999999996</v>
      </c>
      <c r="H86" s="57">
        <v>3245.4216000000001</v>
      </c>
      <c r="I86" s="57">
        <v>3786.3252000000002</v>
      </c>
      <c r="J86" s="57">
        <v>540.90359999999998</v>
      </c>
    </row>
    <row r="87" spans="2:10" ht="15" thickBot="1" x14ac:dyDescent="0.4">
      <c r="B87" s="83">
        <v>8</v>
      </c>
      <c r="C87" s="57">
        <v>721.20479999999998</v>
      </c>
      <c r="D87" s="57">
        <v>1442.4096</v>
      </c>
      <c r="E87" s="57">
        <v>2163.6143999999999</v>
      </c>
      <c r="F87" s="57">
        <v>2884.8191999999999</v>
      </c>
      <c r="G87" s="57">
        <v>3606.0239999999999</v>
      </c>
      <c r="H87" s="57">
        <v>4327.2287999999999</v>
      </c>
      <c r="I87" s="57">
        <v>5048.4336000000003</v>
      </c>
      <c r="J87" s="57">
        <v>721.20479999999998</v>
      </c>
    </row>
    <row r="88" spans="2:10" x14ac:dyDescent="0.35">
      <c r="B88" s="8" t="s">
        <v>31</v>
      </c>
    </row>
    <row r="89" spans="2:10" ht="44.25" customHeight="1" x14ac:dyDescent="0.35">
      <c r="B89" s="199" t="s">
        <v>96</v>
      </c>
      <c r="C89" s="199"/>
      <c r="D89" s="199"/>
      <c r="E89" s="199"/>
      <c r="F89" s="199"/>
      <c r="G89" s="199"/>
      <c r="H89" s="199"/>
      <c r="I89" s="199"/>
    </row>
    <row r="90" spans="2:10" ht="47.5" customHeight="1" x14ac:dyDescent="0.35">
      <c r="B90" s="199" t="s">
        <v>155</v>
      </c>
      <c r="C90" s="199"/>
      <c r="D90" s="199"/>
      <c r="E90" s="199"/>
      <c r="F90" s="199"/>
      <c r="G90" s="199"/>
      <c r="H90" s="199"/>
      <c r="I90" s="199"/>
    </row>
    <row r="91" spans="2:10" ht="30.75" customHeight="1" x14ac:dyDescent="0.35">
      <c r="B91" s="200" t="s">
        <v>33</v>
      </c>
      <c r="C91" s="200"/>
      <c r="D91" s="200"/>
      <c r="E91" s="200"/>
      <c r="F91" s="200"/>
      <c r="G91" s="200"/>
      <c r="H91" s="200"/>
      <c r="I91" s="200"/>
    </row>
    <row r="93" spans="2:10" ht="57.75" customHeight="1" x14ac:dyDescent="0.35">
      <c r="B93" s="182" t="s">
        <v>85</v>
      </c>
      <c r="C93" s="182"/>
      <c r="D93" s="182"/>
      <c r="E93" s="182"/>
      <c r="F93" s="182"/>
      <c r="G93" s="182"/>
      <c r="H93" s="182"/>
      <c r="I93" s="182"/>
    </row>
    <row r="94" spans="2:10" ht="45" customHeight="1" x14ac:dyDescent="0.35">
      <c r="B94" s="183" t="s">
        <v>34</v>
      </c>
      <c r="C94" s="183"/>
      <c r="D94" s="183"/>
      <c r="E94" s="183"/>
      <c r="F94" s="183"/>
      <c r="G94" s="183"/>
      <c r="H94" s="183"/>
      <c r="I94" s="183"/>
    </row>
    <row r="95" spans="2:10" ht="15" thickBot="1" x14ac:dyDescent="0.4">
      <c r="B95" s="18"/>
    </row>
    <row r="96" spans="2:10" ht="15" thickBot="1" x14ac:dyDescent="0.4">
      <c r="B96" s="17" t="s">
        <v>51</v>
      </c>
      <c r="H96" s="53">
        <v>190</v>
      </c>
      <c r="I96" s="10" t="s">
        <v>50</v>
      </c>
    </row>
    <row r="97" spans="2:46" ht="15" thickBot="1" x14ac:dyDescent="0.4">
      <c r="B97" s="18"/>
    </row>
    <row r="98" spans="2:46" ht="15" thickBot="1" x14ac:dyDescent="0.4">
      <c r="B98" s="17" t="s">
        <v>63</v>
      </c>
      <c r="H98" s="65">
        <v>66.94</v>
      </c>
      <c r="I98" s="10" t="s">
        <v>52</v>
      </c>
      <c r="L98" s="63"/>
    </row>
    <row r="99" spans="2:46" x14ac:dyDescent="0.35">
      <c r="B99" s="8"/>
    </row>
    <row r="100" spans="2:46" ht="15" thickBot="1" x14ac:dyDescent="0.4">
      <c r="B100" s="38"/>
      <c r="Y100" s="37"/>
    </row>
    <row r="101" spans="2:46" ht="29.25" customHeight="1" x14ac:dyDescent="0.35">
      <c r="B101" s="205" t="s">
        <v>36</v>
      </c>
      <c r="C101" s="206"/>
      <c r="D101" s="206"/>
      <c r="E101" s="206"/>
      <c r="F101" s="206"/>
      <c r="G101" s="206"/>
      <c r="H101" s="206"/>
      <c r="I101" s="206"/>
      <c r="J101" s="167"/>
      <c r="Y101" s="201"/>
      <c r="Z101" s="201"/>
      <c r="AA101" s="201"/>
      <c r="AB101" s="201"/>
      <c r="AC101" s="201"/>
      <c r="AD101" s="201"/>
      <c r="AE101" s="201"/>
      <c r="AF101" s="201"/>
      <c r="AG101" s="10"/>
      <c r="AH101" s="10"/>
      <c r="AI101" s="2"/>
    </row>
    <row r="102" spans="2:46" x14ac:dyDescent="0.35">
      <c r="B102" s="219" t="s">
        <v>160</v>
      </c>
      <c r="C102" s="202"/>
      <c r="D102" s="202"/>
      <c r="E102" s="202"/>
      <c r="F102" s="202"/>
      <c r="G102" s="202"/>
      <c r="H102" s="202"/>
      <c r="I102" s="202"/>
      <c r="J102" s="198"/>
      <c r="Y102" s="202"/>
      <c r="Z102" s="202"/>
      <c r="AA102" s="202"/>
      <c r="AB102" s="202"/>
      <c r="AC102" s="202"/>
      <c r="AD102" s="202"/>
      <c r="AE102" s="202"/>
      <c r="AF102" s="202"/>
      <c r="AG102" s="10"/>
      <c r="AH102" s="10"/>
      <c r="AI102" s="2"/>
    </row>
    <row r="103" spans="2:46" ht="15" thickBot="1" x14ac:dyDescent="0.4">
      <c r="B103" s="218" t="s">
        <v>28</v>
      </c>
      <c r="C103" s="201"/>
      <c r="D103" s="201"/>
      <c r="E103" s="201"/>
      <c r="F103" s="201"/>
      <c r="G103" s="201"/>
      <c r="H103" s="201"/>
      <c r="I103" s="201"/>
      <c r="J103" s="198"/>
      <c r="Y103" s="201"/>
      <c r="Z103" s="201"/>
      <c r="AA103" s="201"/>
      <c r="AB103" s="201"/>
      <c r="AC103" s="201"/>
      <c r="AD103" s="201"/>
      <c r="AE103" s="201"/>
      <c r="AF103" s="201"/>
      <c r="AG103" s="10"/>
      <c r="AH103" s="10"/>
      <c r="AI103" s="2"/>
    </row>
    <row r="104" spans="2:46" ht="26.5" thickBot="1" x14ac:dyDescent="0.4">
      <c r="B104" s="148" t="s">
        <v>29</v>
      </c>
      <c r="C104" s="86">
        <v>1</v>
      </c>
      <c r="D104" s="86">
        <v>2</v>
      </c>
      <c r="E104" s="86">
        <v>3</v>
      </c>
      <c r="F104" s="86">
        <v>4</v>
      </c>
      <c r="G104" s="86">
        <v>5</v>
      </c>
      <c r="H104" s="86">
        <v>6</v>
      </c>
      <c r="I104" s="86">
        <v>7</v>
      </c>
      <c r="J104" s="86" t="s">
        <v>30</v>
      </c>
      <c r="Y104" s="9"/>
      <c r="Z104" s="45"/>
      <c r="AA104" s="45"/>
      <c r="AB104" s="45"/>
      <c r="AC104" s="45"/>
      <c r="AD104" s="45"/>
      <c r="AE104" s="45"/>
      <c r="AF104" s="45"/>
      <c r="AG104" s="10"/>
      <c r="AH104" s="10"/>
      <c r="AI104" s="2"/>
    </row>
    <row r="105" spans="2:46" ht="15" thickBot="1" x14ac:dyDescent="0.4">
      <c r="B105" s="83">
        <v>1</v>
      </c>
      <c r="C105" s="57">
        <v>27.535769000000002</v>
      </c>
      <c r="D105" s="57">
        <v>55.071538000000004</v>
      </c>
      <c r="E105" s="57">
        <v>82.607306999999992</v>
      </c>
      <c r="F105" s="57">
        <v>110.14307600000001</v>
      </c>
      <c r="G105" s="57">
        <v>137.678845</v>
      </c>
      <c r="H105" s="57">
        <v>165.21461399999998</v>
      </c>
      <c r="I105" s="57">
        <v>192.750383</v>
      </c>
      <c r="J105" s="57">
        <v>27.535769000000002</v>
      </c>
      <c r="K105" s="34"/>
      <c r="L105" s="34"/>
      <c r="M105" s="34"/>
      <c r="N105" s="34"/>
      <c r="O105" s="34"/>
      <c r="P105" s="34"/>
      <c r="R105" s="46"/>
      <c r="S105" s="46"/>
      <c r="T105" s="46"/>
      <c r="U105" s="46"/>
      <c r="V105" s="46"/>
      <c r="W105" s="46"/>
      <c r="Y105" s="47"/>
      <c r="Z105" s="48"/>
      <c r="AA105" s="48"/>
      <c r="AB105" s="48"/>
      <c r="AC105" s="48"/>
      <c r="AD105" s="48"/>
      <c r="AE105" s="48"/>
      <c r="AF105" s="48"/>
      <c r="AG105" s="10"/>
      <c r="AH105" s="34"/>
      <c r="AI105" s="34"/>
      <c r="AJ105" s="34"/>
      <c r="AK105" s="34"/>
      <c r="AL105" s="34"/>
      <c r="AM105" s="34"/>
      <c r="AO105" s="46"/>
      <c r="AP105" s="46"/>
      <c r="AQ105" s="46"/>
      <c r="AR105" s="46"/>
      <c r="AS105" s="46"/>
      <c r="AT105" s="46"/>
    </row>
    <row r="106" spans="2:46" ht="15" thickBot="1" x14ac:dyDescent="0.4">
      <c r="B106" s="83">
        <v>2</v>
      </c>
      <c r="C106" s="57">
        <v>55.071538000000004</v>
      </c>
      <c r="D106" s="57">
        <v>110.14307600000001</v>
      </c>
      <c r="E106" s="57">
        <v>165.21461399999998</v>
      </c>
      <c r="F106" s="57">
        <v>220.28615200000002</v>
      </c>
      <c r="G106" s="57">
        <v>275.35768999999999</v>
      </c>
      <c r="H106" s="57">
        <v>330.42922799999997</v>
      </c>
      <c r="I106" s="57">
        <v>385.500766</v>
      </c>
      <c r="J106" s="57">
        <v>55.071538000000004</v>
      </c>
      <c r="K106" s="34"/>
      <c r="L106" s="34"/>
      <c r="M106" s="34"/>
      <c r="N106" s="34"/>
      <c r="O106" s="34"/>
      <c r="P106" s="34"/>
      <c r="R106" s="46"/>
      <c r="S106" s="46"/>
      <c r="T106" s="46"/>
      <c r="U106" s="46"/>
      <c r="V106" s="46"/>
      <c r="W106" s="46"/>
      <c r="Y106" s="47"/>
      <c r="Z106" s="48"/>
      <c r="AA106" s="48"/>
      <c r="AB106" s="48"/>
      <c r="AC106" s="48"/>
      <c r="AD106" s="48"/>
      <c r="AE106" s="48"/>
      <c r="AF106" s="48"/>
      <c r="AG106" s="10"/>
      <c r="AH106" s="34"/>
      <c r="AI106" s="34"/>
      <c r="AJ106" s="34"/>
      <c r="AK106" s="34"/>
      <c r="AL106" s="34"/>
      <c r="AM106" s="34"/>
      <c r="AO106" s="46"/>
      <c r="AP106" s="46"/>
      <c r="AQ106" s="46"/>
      <c r="AR106" s="46"/>
      <c r="AS106" s="46"/>
      <c r="AT106" s="46"/>
    </row>
    <row r="107" spans="2:46" ht="15" thickBot="1" x14ac:dyDescent="0.4">
      <c r="B107" s="83">
        <v>3</v>
      </c>
      <c r="C107" s="57">
        <v>82.607306999999992</v>
      </c>
      <c r="D107" s="57">
        <v>165.21461399999998</v>
      </c>
      <c r="E107" s="57">
        <v>247.821921</v>
      </c>
      <c r="F107" s="57">
        <v>330.42922799999997</v>
      </c>
      <c r="G107" s="57">
        <v>413.03653500000001</v>
      </c>
      <c r="H107" s="57">
        <v>495.64384200000001</v>
      </c>
      <c r="I107" s="57">
        <v>578.25114900000005</v>
      </c>
      <c r="J107" s="57">
        <v>82.607306999999992</v>
      </c>
      <c r="K107" s="34"/>
      <c r="L107" s="34"/>
      <c r="M107" s="34"/>
      <c r="N107" s="34"/>
      <c r="O107" s="34"/>
      <c r="P107" s="34"/>
      <c r="R107" s="46"/>
      <c r="S107" s="46"/>
      <c r="T107" s="46"/>
      <c r="U107" s="46"/>
      <c r="V107" s="46"/>
      <c r="W107" s="46"/>
      <c r="Y107" s="47"/>
      <c r="Z107" s="48"/>
      <c r="AA107" s="48"/>
      <c r="AB107" s="48"/>
      <c r="AC107" s="48"/>
      <c r="AD107" s="48"/>
      <c r="AE107" s="48"/>
      <c r="AF107" s="48"/>
      <c r="AG107" s="10"/>
      <c r="AH107" s="34"/>
      <c r="AI107" s="34"/>
      <c r="AJ107" s="34"/>
      <c r="AK107" s="34"/>
      <c r="AL107" s="34"/>
      <c r="AM107" s="34"/>
      <c r="AO107" s="46"/>
      <c r="AP107" s="46"/>
      <c r="AQ107" s="46"/>
      <c r="AR107" s="46"/>
      <c r="AS107" s="46"/>
      <c r="AT107" s="46"/>
    </row>
    <row r="108" spans="2:46" ht="15" thickBot="1" x14ac:dyDescent="0.4">
      <c r="B108" s="83">
        <v>4</v>
      </c>
      <c r="C108" s="57">
        <v>110.14307600000001</v>
      </c>
      <c r="D108" s="57">
        <v>220.28615200000002</v>
      </c>
      <c r="E108" s="57">
        <v>330.42922799999997</v>
      </c>
      <c r="F108" s="57">
        <v>440.57230400000003</v>
      </c>
      <c r="G108" s="57">
        <v>550.71537999999998</v>
      </c>
      <c r="H108" s="57">
        <v>660.85845599999993</v>
      </c>
      <c r="I108" s="57">
        <v>771.001532</v>
      </c>
      <c r="J108" s="57">
        <v>110.14307600000001</v>
      </c>
      <c r="K108" s="34"/>
      <c r="L108" s="34"/>
      <c r="M108" s="34"/>
      <c r="N108" s="34"/>
      <c r="O108" s="34"/>
      <c r="P108" s="34"/>
      <c r="R108" s="46"/>
      <c r="S108" s="46"/>
      <c r="T108" s="46"/>
      <c r="U108" s="46"/>
      <c r="V108" s="46"/>
      <c r="W108" s="46"/>
      <c r="Y108" s="47"/>
      <c r="Z108" s="48"/>
      <c r="AA108" s="48"/>
      <c r="AB108" s="48"/>
      <c r="AC108" s="48"/>
      <c r="AD108" s="48"/>
      <c r="AE108" s="48"/>
      <c r="AF108" s="48"/>
      <c r="AG108" s="10"/>
      <c r="AH108" s="34"/>
      <c r="AI108" s="34"/>
      <c r="AJ108" s="34"/>
      <c r="AK108" s="34"/>
      <c r="AL108" s="34"/>
      <c r="AM108" s="34"/>
      <c r="AO108" s="46"/>
      <c r="AP108" s="46"/>
      <c r="AQ108" s="46"/>
      <c r="AR108" s="46"/>
      <c r="AS108" s="46"/>
      <c r="AT108" s="46"/>
    </row>
    <row r="109" spans="2:46" ht="15" thickBot="1" x14ac:dyDescent="0.4">
      <c r="B109" s="83">
        <v>6</v>
      </c>
      <c r="C109" s="57">
        <v>165.21461399999998</v>
      </c>
      <c r="D109" s="57">
        <v>330.42922799999997</v>
      </c>
      <c r="E109" s="57">
        <v>495.64384200000001</v>
      </c>
      <c r="F109" s="57">
        <v>660.85845599999993</v>
      </c>
      <c r="G109" s="57">
        <v>826.07307000000003</v>
      </c>
      <c r="H109" s="57">
        <v>991.28768400000001</v>
      </c>
      <c r="I109" s="57">
        <v>1156.5022980000001</v>
      </c>
      <c r="J109" s="57">
        <v>165.21461399999998</v>
      </c>
      <c r="K109" s="34"/>
      <c r="L109" s="34"/>
      <c r="M109" s="34"/>
      <c r="N109" s="34"/>
      <c r="O109" s="34"/>
      <c r="P109" s="34"/>
      <c r="R109" s="46"/>
      <c r="S109" s="46"/>
      <c r="T109" s="46"/>
      <c r="U109" s="46"/>
      <c r="V109" s="46"/>
      <c r="W109" s="46"/>
      <c r="Y109" s="47"/>
      <c r="Z109" s="48"/>
      <c r="AA109" s="48"/>
      <c r="AB109" s="48"/>
      <c r="AC109" s="48"/>
      <c r="AD109" s="48"/>
      <c r="AE109" s="48"/>
      <c r="AF109" s="48"/>
      <c r="AG109" s="10"/>
      <c r="AH109" s="34"/>
      <c r="AI109" s="34"/>
      <c r="AJ109" s="34"/>
      <c r="AK109" s="34"/>
      <c r="AL109" s="34"/>
      <c r="AM109" s="34"/>
      <c r="AO109" s="46"/>
      <c r="AP109" s="46"/>
      <c r="AQ109" s="46"/>
      <c r="AR109" s="46"/>
      <c r="AS109" s="46"/>
      <c r="AT109" s="46"/>
    </row>
    <row r="110" spans="2:46" ht="15" thickBot="1" x14ac:dyDescent="0.4">
      <c r="B110" s="83">
        <v>8</v>
      </c>
      <c r="C110" s="57">
        <v>220.28615200000002</v>
      </c>
      <c r="D110" s="57">
        <v>440.57230400000003</v>
      </c>
      <c r="E110" s="57">
        <v>660.85845599999993</v>
      </c>
      <c r="F110" s="57">
        <v>881.14460800000006</v>
      </c>
      <c r="G110" s="57">
        <v>1101.43076</v>
      </c>
      <c r="H110" s="57">
        <v>20.651826749999998</v>
      </c>
      <c r="I110" s="57">
        <v>1542.003064</v>
      </c>
      <c r="J110" s="57">
        <v>220.28615200000002</v>
      </c>
      <c r="K110" s="34"/>
      <c r="L110" s="34"/>
      <c r="M110" s="34"/>
      <c r="N110" s="34"/>
      <c r="O110" s="34"/>
      <c r="P110" s="34"/>
      <c r="R110" s="46"/>
      <c r="S110" s="46"/>
      <c r="T110" s="46"/>
      <c r="U110" s="46"/>
      <c r="V110" s="46"/>
      <c r="W110" s="46"/>
      <c r="Y110" s="47"/>
      <c r="Z110" s="48"/>
      <c r="AA110" s="48"/>
      <c r="AB110" s="48"/>
      <c r="AC110" s="48"/>
      <c r="AD110" s="48"/>
      <c r="AE110" s="48"/>
      <c r="AF110" s="48"/>
      <c r="AG110" s="10"/>
      <c r="AH110" s="34"/>
      <c r="AI110" s="34"/>
      <c r="AJ110" s="34"/>
      <c r="AK110" s="34"/>
      <c r="AL110" s="34"/>
      <c r="AM110" s="34"/>
      <c r="AO110" s="46"/>
      <c r="AP110" s="46"/>
      <c r="AQ110" s="46"/>
      <c r="AR110" s="46"/>
      <c r="AS110" s="46"/>
      <c r="AT110" s="46"/>
    </row>
    <row r="111" spans="2:46" x14ac:dyDescent="0.35">
      <c r="B111" s="8" t="s">
        <v>4</v>
      </c>
    </row>
    <row r="112" spans="2:46" ht="31.5" customHeight="1" x14ac:dyDescent="0.35">
      <c r="B112" s="182" t="s">
        <v>83</v>
      </c>
      <c r="C112" s="182"/>
      <c r="D112" s="182"/>
      <c r="E112" s="182"/>
      <c r="F112" s="182"/>
      <c r="G112" s="182"/>
      <c r="H112" s="182"/>
      <c r="I112" s="182"/>
    </row>
    <row r="114" spans="2:15" x14ac:dyDescent="0.35">
      <c r="B114" s="8" t="s">
        <v>37</v>
      </c>
    </row>
    <row r="115" spans="2:15" ht="28" customHeight="1" x14ac:dyDescent="0.35">
      <c r="B115" s="209" t="s">
        <v>38</v>
      </c>
      <c r="C115" s="209"/>
      <c r="D115" s="209"/>
      <c r="E115" s="209"/>
      <c r="F115" s="209"/>
      <c r="G115" s="209"/>
      <c r="H115" s="209"/>
      <c r="I115" s="209"/>
      <c r="K115" s="35"/>
    </row>
    <row r="116" spans="2:15" ht="15" thickBot="1" x14ac:dyDescent="0.4">
      <c r="B116" s="18"/>
      <c r="N116" s="37"/>
      <c r="O116" s="37"/>
    </row>
    <row r="117" spans="2:15" ht="15" thickBot="1" x14ac:dyDescent="0.4">
      <c r="B117" s="52">
        <v>150</v>
      </c>
      <c r="C117" s="17" t="s">
        <v>53</v>
      </c>
    </row>
    <row r="119" spans="2:15" x14ac:dyDescent="0.35">
      <c r="B119" s="15" t="s">
        <v>164</v>
      </c>
    </row>
    <row r="120" spans="2:15" x14ac:dyDescent="0.35">
      <c r="B120" s="75" t="s">
        <v>39</v>
      </c>
      <c r="C120" s="75"/>
      <c r="D120" s="75"/>
      <c r="E120" s="75"/>
      <c r="F120" s="75"/>
      <c r="G120" s="76">
        <v>150</v>
      </c>
      <c r="H120" s="75" t="s">
        <v>53</v>
      </c>
      <c r="I120" s="75"/>
    </row>
    <row r="121" spans="2:15" x14ac:dyDescent="0.35">
      <c r="B121" s="77" t="s">
        <v>40</v>
      </c>
      <c r="C121" s="77"/>
      <c r="D121" s="77"/>
      <c r="E121" s="77"/>
      <c r="F121" s="77"/>
      <c r="G121" s="78">
        <v>150</v>
      </c>
      <c r="H121" s="77" t="s">
        <v>53</v>
      </c>
      <c r="I121" s="77"/>
    </row>
    <row r="122" spans="2:15" x14ac:dyDescent="0.35">
      <c r="B122" s="77" t="s">
        <v>46</v>
      </c>
      <c r="C122" s="77"/>
      <c r="D122" s="77"/>
      <c r="E122" s="77"/>
      <c r="F122" s="77"/>
      <c r="G122" s="78">
        <v>3</v>
      </c>
      <c r="H122" s="77" t="s">
        <v>54</v>
      </c>
      <c r="I122" s="77"/>
    </row>
    <row r="123" spans="2:15" x14ac:dyDescent="0.35">
      <c r="B123" s="77" t="s">
        <v>47</v>
      </c>
      <c r="C123" s="77"/>
      <c r="D123" s="77"/>
      <c r="E123" s="77"/>
      <c r="F123" s="77"/>
      <c r="G123" s="78">
        <v>3</v>
      </c>
      <c r="H123" s="77" t="s">
        <v>54</v>
      </c>
      <c r="I123" s="77"/>
    </row>
    <row r="124" spans="2:15" x14ac:dyDescent="0.35">
      <c r="B124" s="77" t="s">
        <v>41</v>
      </c>
      <c r="C124" s="77"/>
      <c r="D124" s="77"/>
      <c r="E124" s="77"/>
      <c r="F124" s="77"/>
      <c r="G124" s="78">
        <v>3</v>
      </c>
      <c r="H124" s="79" t="s">
        <v>168</v>
      </c>
      <c r="I124" s="77"/>
    </row>
    <row r="125" spans="2:15" x14ac:dyDescent="0.35">
      <c r="B125" s="75" t="s">
        <v>42</v>
      </c>
      <c r="C125" s="75"/>
      <c r="D125" s="75"/>
      <c r="E125" s="75"/>
      <c r="F125" s="75"/>
      <c r="G125" s="76">
        <v>400</v>
      </c>
      <c r="H125" s="75" t="s">
        <v>55</v>
      </c>
      <c r="I125" s="75"/>
    </row>
    <row r="126" spans="2:15" x14ac:dyDescent="0.35">
      <c r="B126" s="10" t="s">
        <v>43</v>
      </c>
    </row>
    <row r="128" spans="2:15" x14ac:dyDescent="0.35">
      <c r="B128" s="15" t="s">
        <v>165</v>
      </c>
    </row>
    <row r="129" spans="2:46" x14ac:dyDescent="0.35">
      <c r="B129" s="75" t="s">
        <v>44</v>
      </c>
      <c r="C129" s="75"/>
      <c r="D129" s="75"/>
      <c r="E129" s="75"/>
      <c r="F129" s="75"/>
      <c r="G129" s="76">
        <v>150</v>
      </c>
      <c r="H129" s="75" t="s">
        <v>53</v>
      </c>
      <c r="I129" s="75"/>
    </row>
    <row r="130" spans="2:46" x14ac:dyDescent="0.35">
      <c r="B130" s="77" t="s">
        <v>48</v>
      </c>
      <c r="C130" s="77"/>
      <c r="D130" s="77"/>
      <c r="E130" s="77"/>
      <c r="F130" s="77"/>
      <c r="G130" s="78">
        <v>3</v>
      </c>
      <c r="H130" s="77" t="s">
        <v>54</v>
      </c>
      <c r="I130" s="77"/>
    </row>
    <row r="131" spans="2:46" x14ac:dyDescent="0.35">
      <c r="B131" s="77" t="s">
        <v>46</v>
      </c>
      <c r="C131" s="77"/>
      <c r="D131" s="77"/>
      <c r="E131" s="77"/>
      <c r="F131" s="77"/>
      <c r="G131" s="78">
        <v>3</v>
      </c>
      <c r="H131" s="77" t="s">
        <v>54</v>
      </c>
      <c r="I131" s="77"/>
    </row>
    <row r="132" spans="2:46" s="10" customFormat="1" x14ac:dyDescent="0.35">
      <c r="B132" s="77" t="s">
        <v>47</v>
      </c>
      <c r="C132" s="77"/>
      <c r="D132" s="77"/>
      <c r="E132" s="77"/>
      <c r="F132" s="77"/>
      <c r="G132" s="78">
        <v>3</v>
      </c>
      <c r="H132" s="77" t="s">
        <v>54</v>
      </c>
      <c r="I132" s="77"/>
      <c r="L132" s="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row>
    <row r="133" spans="2:46" s="10" customFormat="1" x14ac:dyDescent="0.35">
      <c r="B133" s="77" t="s">
        <v>42</v>
      </c>
      <c r="C133" s="77"/>
      <c r="D133" s="77"/>
      <c r="E133" s="77"/>
      <c r="F133" s="77"/>
      <c r="G133" s="78">
        <v>400</v>
      </c>
      <c r="H133" s="77" t="s">
        <v>55</v>
      </c>
      <c r="I133" s="77"/>
      <c r="L133" s="2"/>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row>
    <row r="134" spans="2:46" s="10" customFormat="1" x14ac:dyDescent="0.35">
      <c r="B134" s="10" t="s">
        <v>45</v>
      </c>
      <c r="L134" s="2"/>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row>
    <row r="137" spans="2:46" s="10" customFormat="1" ht="50.5" customHeight="1" x14ac:dyDescent="0.35">
      <c r="B137" s="210" t="s">
        <v>161</v>
      </c>
      <c r="C137" s="210"/>
      <c r="D137" s="210"/>
      <c r="E137" s="210"/>
      <c r="F137" s="210"/>
      <c r="G137" s="210"/>
      <c r="H137" s="210"/>
      <c r="I137" s="210"/>
      <c r="L137" s="2"/>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row>
    <row r="139" spans="2:46" ht="15" thickBot="1" x14ac:dyDescent="0.4">
      <c r="B139" s="15" t="s">
        <v>166</v>
      </c>
    </row>
    <row r="140" spans="2:46" ht="15" thickBot="1" x14ac:dyDescent="0.4">
      <c r="B140" s="23" t="s">
        <v>15</v>
      </c>
      <c r="C140" s="150"/>
      <c r="D140" s="21"/>
      <c r="E140" s="21"/>
      <c r="F140" s="21"/>
      <c r="G140" s="52">
        <v>15</v>
      </c>
      <c r="H140" s="10" t="s">
        <v>17</v>
      </c>
    </row>
    <row r="141" spans="2:46" x14ac:dyDescent="0.35">
      <c r="B141" s="9"/>
    </row>
    <row r="142" spans="2:46" ht="48.65" customHeight="1" x14ac:dyDescent="0.35">
      <c r="B142" s="181" t="s">
        <v>167</v>
      </c>
      <c r="C142" s="181"/>
      <c r="D142" s="181"/>
      <c r="E142" s="181"/>
      <c r="F142" s="153"/>
      <c r="G142" s="153"/>
      <c r="H142" s="153"/>
      <c r="I142" s="153"/>
    </row>
    <row r="143" spans="2:46" ht="22.5" customHeight="1" x14ac:dyDescent="0.35">
      <c r="B143" s="181" t="s">
        <v>8</v>
      </c>
      <c r="C143" s="181"/>
      <c r="D143" s="181"/>
      <c r="E143" s="153"/>
      <c r="F143" s="153"/>
      <c r="G143" s="153"/>
      <c r="H143" s="153"/>
      <c r="I143" s="153"/>
    </row>
    <row r="144" spans="2:46" ht="16.5" customHeight="1" thickBot="1" x14ac:dyDescent="0.4">
      <c r="B144" s="88"/>
      <c r="C144" s="88"/>
      <c r="D144" s="88"/>
      <c r="E144"/>
      <c r="F144"/>
      <c r="G144"/>
      <c r="H144"/>
      <c r="I144"/>
    </row>
    <row r="145" spans="2:8" ht="15" thickBot="1" x14ac:dyDescent="0.4">
      <c r="B145" s="20" t="s">
        <v>19</v>
      </c>
      <c r="C145" s="150"/>
      <c r="D145" s="21"/>
      <c r="E145" s="21"/>
      <c r="F145" s="151"/>
      <c r="G145" s="53">
        <v>280</v>
      </c>
      <c r="H145" s="10" t="s">
        <v>20</v>
      </c>
    </row>
    <row r="146" spans="2:8" ht="15" thickBot="1" x14ac:dyDescent="0.4">
      <c r="B146" s="18"/>
    </row>
    <row r="147" spans="2:8" ht="15" thickBot="1" x14ac:dyDescent="0.4">
      <c r="B147" s="20" t="s">
        <v>64</v>
      </c>
      <c r="C147" s="21"/>
      <c r="D147" s="21"/>
      <c r="E147" s="21"/>
      <c r="F147" s="151"/>
      <c r="G147" s="65">
        <v>66.94</v>
      </c>
      <c r="H147" s="10" t="s">
        <v>18</v>
      </c>
    </row>
    <row r="148" spans="2:8" ht="15" thickBot="1" x14ac:dyDescent="0.4"/>
    <row r="149" spans="2:8" ht="25.5" thickBot="1" x14ac:dyDescent="0.4">
      <c r="B149" s="216" t="s">
        <v>9</v>
      </c>
      <c r="C149" s="217"/>
      <c r="D149" s="217"/>
      <c r="E149" s="217"/>
      <c r="F149" s="161"/>
      <c r="G149" s="52">
        <v>9.31</v>
      </c>
      <c r="H149" s="8" t="s">
        <v>21</v>
      </c>
    </row>
    <row r="150" spans="2:8" ht="15" thickBot="1" x14ac:dyDescent="0.4">
      <c r="B150" s="18"/>
      <c r="D150" s="40"/>
      <c r="E150" s="8"/>
    </row>
    <row r="151" spans="2:8" ht="26.5" customHeight="1" thickBot="1" x14ac:dyDescent="0.4">
      <c r="B151" s="216" t="s">
        <v>10</v>
      </c>
      <c r="C151" s="217"/>
      <c r="D151" s="217"/>
      <c r="E151" s="217"/>
      <c r="F151" s="161"/>
      <c r="G151" s="54">
        <v>24.31</v>
      </c>
      <c r="H151" s="10" t="s">
        <v>22</v>
      </c>
    </row>
    <row r="152" spans="2:8" ht="38.5" customHeight="1" x14ac:dyDescent="0.35">
      <c r="B152" s="214"/>
      <c r="C152" s="215"/>
      <c r="D152" s="215"/>
    </row>
  </sheetData>
  <mergeCells count="48">
    <mergeCell ref="B20:I20"/>
    <mergeCell ref="B3:E3"/>
    <mergeCell ref="B4:E4"/>
    <mergeCell ref="B15:I15"/>
    <mergeCell ref="B16:I16"/>
    <mergeCell ref="B17:I17"/>
    <mergeCell ref="B19:I19"/>
    <mergeCell ref="B57:I57"/>
    <mergeCell ref="B21:E21"/>
    <mergeCell ref="B24:E24"/>
    <mergeCell ref="B25:E25"/>
    <mergeCell ref="B36:I36"/>
    <mergeCell ref="B52:I52"/>
    <mergeCell ref="B53:I53"/>
    <mergeCell ref="B54:I54"/>
    <mergeCell ref="B56:I56"/>
    <mergeCell ref="B43:J43"/>
    <mergeCell ref="B42:J42"/>
    <mergeCell ref="B41:J41"/>
    <mergeCell ref="Y63:AF63"/>
    <mergeCell ref="Y64:AF64"/>
    <mergeCell ref="Y65:AF65"/>
    <mergeCell ref="B65:J65"/>
    <mergeCell ref="B64:J64"/>
    <mergeCell ref="B63:J63"/>
    <mergeCell ref="Y101:AF101"/>
    <mergeCell ref="B74:I74"/>
    <mergeCell ref="B89:I89"/>
    <mergeCell ref="B90:I90"/>
    <mergeCell ref="B91:I91"/>
    <mergeCell ref="B93:I93"/>
    <mergeCell ref="B94:I94"/>
    <mergeCell ref="B80:J80"/>
    <mergeCell ref="B79:J79"/>
    <mergeCell ref="B78:J78"/>
    <mergeCell ref="B101:J101"/>
    <mergeCell ref="B137:I137"/>
    <mergeCell ref="B115:I115"/>
    <mergeCell ref="Y102:AF102"/>
    <mergeCell ref="Y103:AF103"/>
    <mergeCell ref="B112:I112"/>
    <mergeCell ref="B103:J103"/>
    <mergeCell ref="B102:J102"/>
    <mergeCell ref="B152:D152"/>
    <mergeCell ref="B142:I142"/>
    <mergeCell ref="B143:I143"/>
    <mergeCell ref="B149:F149"/>
    <mergeCell ref="B151:F151"/>
  </mergeCells>
  <pageMargins left="0.7" right="0.7" top="0.75" bottom="0.75" header="0.3" footer="0.3"/>
  <pageSetup scale="72" orientation="landscape" r:id="rId1"/>
  <headerFooter>
    <oddHeader>&amp;C&amp;"-,Bold"EXHIBIT 1 – BEST AND FINAL OFFER PRICE SCHEDULE</oddHeader>
  </headerFooter>
  <rowBreaks count="3" manualBreakCount="3">
    <brk id="56" max="10" man="1"/>
    <brk id="88" max="10" man="1"/>
    <brk id="114"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a359fe2-7554-41f0-86cf-ee2aef260f45" xsi:nil="true"/>
    <_ip_UnifiedCompliancePolicyProperties xmlns="http://schemas.microsoft.com/sharepoint/v3" xsi:nil="true"/>
    <lcf76f155ced4ddcb4097134ff3c332f xmlns="978f4681-cf21-438b-a0ee-f324bcb5b2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8E83F1E7C37644A1218A8ADAF8D0EA" ma:contentTypeVersion="18" ma:contentTypeDescription="Create a new document." ma:contentTypeScope="" ma:versionID="23fd674bb1cdd07960d2ab91134e4f88">
  <xsd:schema xmlns:xsd="http://www.w3.org/2001/XMLSchema" xmlns:xs="http://www.w3.org/2001/XMLSchema" xmlns:p="http://schemas.microsoft.com/office/2006/metadata/properties" xmlns:ns1="http://schemas.microsoft.com/sharepoint/v3" xmlns:ns2="978f4681-cf21-438b-a0ee-f324bcb5b22f" xmlns:ns3="9a359fe2-7554-41f0-86cf-ee2aef260f45" targetNamespace="http://schemas.microsoft.com/office/2006/metadata/properties" ma:root="true" ma:fieldsID="3503ff59a5119ed1324b169e6b347f00" ns1:_="" ns2:_="" ns3:_="">
    <xsd:import namespace="http://schemas.microsoft.com/sharepoint/v3"/>
    <xsd:import namespace="978f4681-cf21-438b-a0ee-f324bcb5b22f"/>
    <xsd:import namespace="9a359fe2-7554-41f0-86cf-ee2aef260f45"/>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f4681-cf21-438b-a0ee-f324bcb5b22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b6e8e8a-feb8-4163-a92c-ffad7c6cab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359fe2-7554-41f0-86cf-ee2aef260f4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54ed4a4-14aa-4a24-b2f7-cf89fce74a1f}" ma:internalName="TaxCatchAll" ma:showField="CatchAllData" ma:web="9a359fe2-7554-41f0-86cf-ee2aef260f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68547A-9DF7-4615-B718-B6F06105AD28}">
  <ds:schemaRefs>
    <ds:schemaRef ds:uri="http://purl.org/dc/elements/1.1/"/>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9b508f4b-78fe-4b92-880b-94123a701e6d"/>
    <ds:schemaRef ds:uri="http://schemas.microsoft.com/office/2006/metadata/properties"/>
    <ds:schemaRef ds:uri="http://schemas.microsoft.com/sharepoint/v3"/>
    <ds:schemaRef ds:uri="9a359fe2-7554-41f0-86cf-ee2aef260f45"/>
    <ds:schemaRef ds:uri="978f4681-cf21-438b-a0ee-f324bcb5b22f"/>
  </ds:schemaRefs>
</ds:datastoreItem>
</file>

<file path=customXml/itemProps2.xml><?xml version="1.0" encoding="utf-8"?>
<ds:datastoreItem xmlns:ds="http://schemas.openxmlformats.org/officeDocument/2006/customXml" ds:itemID="{94A17781-5237-4A5B-A2A9-C7B7B1E2F721}">
  <ds:schemaRefs>
    <ds:schemaRef ds:uri="http://schemas.microsoft.com/sharepoint/v3/contenttype/forms"/>
  </ds:schemaRefs>
</ds:datastoreItem>
</file>

<file path=customXml/itemProps3.xml><?xml version="1.0" encoding="utf-8"?>
<ds:datastoreItem xmlns:ds="http://schemas.openxmlformats.org/officeDocument/2006/customXml" ds:itemID="{594C8E0B-7B25-4AB6-8BF5-993401ACE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8f4681-cf21-438b-a0ee-f324bcb5b22f"/>
    <ds:schemaRef ds:uri="9a359fe2-7554-41f0-86cf-ee2aef260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Est. Unit Counts</vt:lpstr>
      <vt:lpstr>Residential</vt:lpstr>
      <vt:lpstr>Multifamily</vt:lpstr>
      <vt:lpstr>Commercial</vt:lpstr>
      <vt:lpstr>Commercial!_ftnref1</vt:lpstr>
      <vt:lpstr>Multifamily!_ftnref1</vt:lpstr>
      <vt:lpstr>Commercial!Print_Area</vt:lpstr>
      <vt:lpstr>'Est. Unit Counts'!Print_Area</vt:lpstr>
      <vt:lpstr>Multifamily!Print_Area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Celeste Esquivel</dc:creator>
  <cp:lastModifiedBy>Farid Abuchaibe</cp:lastModifiedBy>
  <cp:lastPrinted>2024-05-10T18:44:59Z</cp:lastPrinted>
  <dcterms:created xsi:type="dcterms:W3CDTF">2022-05-16T16:10:20Z</dcterms:created>
  <dcterms:modified xsi:type="dcterms:W3CDTF">2024-05-16T12:45:26Z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0x010100C7BE66B036F42A4F9186C8728D0A0042</vt:lpwstr>
  </property>
  <property fmtid="{D5CDD505-2E9C-101B-9397-08002B2CF9AE}" pid="3" name="MediaServiceImageTags">
    <vt:lpwstr/>
  </property>
</Properties>
</file>